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Q3 2019\Hrvatski\"/>
    </mc:Choice>
  </mc:AlternateContent>
  <xr:revisionPtr revIDLastSave="0" documentId="13_ncr:1_{FE8EC77B-F758-44ED-9EF8-CFDFB804392D}" xr6:coauthVersionLast="45" xr6:coauthVersionMax="45" xr10:uidLastSave="{00000000-0000-0000-0000-000000000000}"/>
  <bookViews>
    <workbookView xWindow="-120" yWindow="-120" windowWidth="29040" windowHeight="17640" activeTab="3" xr2:uid="{00000000-000D-0000-FFFF-FFFF00000000}"/>
  </bookViews>
  <sheets>
    <sheet name="Opći podacI" sheetId="28" r:id="rId1"/>
    <sheet name="Bilanca" sheetId="27" r:id="rId2"/>
    <sheet name="RDG" sheetId="19" r:id="rId3"/>
    <sheet name="NT_I" sheetId="20" r:id="rId4"/>
    <sheet name="NT_D" sheetId="21" r:id="rId5"/>
    <sheet name="PK" sheetId="22" r:id="rId6"/>
    <sheet name="Bilješke" sheetId="24" r:id="rId7"/>
  </sheets>
  <definedNames>
    <definedName name="_xlnm.Print_Area" localSheetId="4">NT_D!$A$1:$I$51</definedName>
    <definedName name="_xlnm.Print_Area" localSheetId="3">NT_I!$A$1:$I$59</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75" i="27" l="1"/>
  <c r="I78" i="27" l="1"/>
  <c r="I53" i="27" l="1"/>
  <c r="I115" i="27"/>
  <c r="H115" i="27"/>
  <c r="I103" i="27"/>
  <c r="H103" i="27"/>
  <c r="I96" i="27"/>
  <c r="H96" i="27"/>
  <c r="I92" i="27"/>
  <c r="H92" i="27"/>
  <c r="I89" i="27"/>
  <c r="H89" i="27"/>
  <c r="I85" i="27"/>
  <c r="H85" i="27"/>
  <c r="H78" i="27"/>
  <c r="I60" i="27"/>
  <c r="H60" i="27"/>
  <c r="H53" i="27"/>
  <c r="I45" i="27"/>
  <c r="H45" i="27"/>
  <c r="I38" i="27"/>
  <c r="H38" i="27"/>
  <c r="I27" i="27"/>
  <c r="H27" i="27"/>
  <c r="I17" i="27"/>
  <c r="H17" i="27"/>
  <c r="I10" i="27"/>
  <c r="H10" i="27"/>
  <c r="I75" i="27" l="1"/>
  <c r="I131" i="27" s="1"/>
  <c r="H131" i="27"/>
  <c r="H44" i="27"/>
  <c r="H9" i="27"/>
  <c r="H72" i="27" s="1"/>
  <c r="I9" i="27"/>
  <c r="I44" i="27"/>
  <c r="I72" i="27" l="1"/>
  <c r="H46" i="2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61" i="22"/>
  <c r="H59" i="22"/>
  <c r="H60" i="22" s="1"/>
  <c r="H38" i="22"/>
  <c r="H57" i="22" s="1"/>
  <c r="H33" i="22"/>
  <c r="H31" i="22"/>
  <c r="H32" i="22" s="1"/>
  <c r="K10" i="22"/>
  <c r="H47" i="21" l="1"/>
  <c r="H34" i="21"/>
  <c r="I60" i="19"/>
  <c r="H55" i="20"/>
  <c r="H42" i="20"/>
  <c r="H14" i="19"/>
  <c r="V61" i="22"/>
  <c r="T61" i="22"/>
  <c r="S61" i="22"/>
  <c r="R61" i="22"/>
  <c r="Q61" i="22"/>
  <c r="P61" i="22"/>
  <c r="O61" i="22"/>
  <c r="N61" i="22"/>
  <c r="M61" i="22"/>
  <c r="L61" i="22"/>
  <c r="K61" i="22"/>
  <c r="J61" i="22"/>
  <c r="I61" i="22"/>
  <c r="V59" i="22"/>
  <c r="V60" i="22" s="1"/>
  <c r="T59" i="22"/>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V38" i="22"/>
  <c r="V57" i="22" s="1"/>
  <c r="T38" i="22"/>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34" i="21" s="1"/>
  <c r="I16" i="21"/>
  <c r="I19" i="21" s="1"/>
  <c r="I54" i="20"/>
  <c r="I48" i="20"/>
  <c r="I41" i="20"/>
  <c r="I35" i="20"/>
  <c r="I19" i="20"/>
  <c r="H9" i="20"/>
  <c r="H18" i="20" s="1"/>
  <c r="H24" i="20" s="1"/>
  <c r="H27" i="20" s="1"/>
  <c r="K103" i="19"/>
  <c r="J103" i="19"/>
  <c r="H103" i="19"/>
  <c r="K90" i="19"/>
  <c r="K100" i="19" s="1"/>
  <c r="K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W40" i="22" l="1"/>
  <c r="W59" i="22" s="1"/>
  <c r="J90" i="19"/>
  <c r="J100" i="19" s="1"/>
  <c r="J101" i="19" s="1"/>
  <c r="H57" i="20"/>
  <c r="H59" i="20" s="1"/>
  <c r="H49" i="21"/>
  <c r="H51" i="21" s="1"/>
  <c r="I55" i="20"/>
  <c r="K60" i="19"/>
  <c r="K14" i="19"/>
  <c r="K61" i="19" s="1"/>
  <c r="J60" i="19"/>
  <c r="I47" i="21"/>
  <c r="I49" i="21" s="1"/>
  <c r="I51" i="21" s="1"/>
  <c r="W61" i="22"/>
  <c r="H61" i="19"/>
  <c r="I14" i="19"/>
  <c r="I61" i="19" s="1"/>
  <c r="H60" i="19"/>
  <c r="J14" i="19"/>
  <c r="J61" i="19" s="1"/>
  <c r="U61" i="22"/>
  <c r="I42" i="20"/>
  <c r="U59" i="22"/>
  <c r="W31" i="22"/>
  <c r="W32" i="22" s="1"/>
  <c r="U31" i="22"/>
  <c r="U32" i="22" s="1"/>
  <c r="W33" i="22"/>
  <c r="U33" i="22"/>
  <c r="W38" i="22"/>
  <c r="U38" i="22"/>
  <c r="W10" i="22"/>
  <c r="W29" i="22" s="1"/>
  <c r="U10" i="22"/>
  <c r="U29" i="22" s="1"/>
  <c r="J63" i="19" l="1"/>
  <c r="I18" i="20" s="1"/>
  <c r="I24" i="20" s="1"/>
  <c r="I27" i="20" s="1"/>
  <c r="I57" i="20" s="1"/>
  <c r="I59" i="20" s="1"/>
  <c r="H64" i="19"/>
  <c r="K64" i="19"/>
  <c r="K63" i="19"/>
  <c r="K62" i="19"/>
  <c r="K68" i="19" s="1"/>
  <c r="I62" i="19"/>
  <c r="I64" i="19"/>
  <c r="I63" i="19"/>
  <c r="H62" i="19"/>
  <c r="H66" i="19" s="1"/>
  <c r="H63" i="19"/>
  <c r="J62" i="19"/>
  <c r="J66" i="19" s="1"/>
  <c r="J64" i="19"/>
  <c r="K67" i="19" l="1"/>
  <c r="U39" i="22" s="1"/>
  <c r="H67" i="19"/>
  <c r="K66" i="19"/>
  <c r="H68" i="19"/>
  <c r="I66" i="19"/>
  <c r="I68" i="19"/>
  <c r="I67" i="19"/>
  <c r="J67" i="19"/>
  <c r="J68" i="19"/>
  <c r="T57" i="22" l="1"/>
  <c r="T60" i="22"/>
  <c r="W39" i="22"/>
  <c r="U57" i="22"/>
  <c r="U60" i="22"/>
  <c r="W60" i="22" l="1"/>
  <c r="W57" i="22"/>
</calcChain>
</file>

<file path=xl/sharedStrings.xml><?xml version="1.0" encoding="utf-8"?>
<sst xmlns="http://schemas.openxmlformats.org/spreadsheetml/2006/main" count="550" uniqueCount="483">
  <si>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</si>
  <si>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</si>
  <si>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</si>
  <si>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</si>
  <si>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</si>
  <si>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</si>
  <si>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</si>
  <si>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</si>
  <si>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</si>
  <si>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</si>
  <si>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</si>
  <si>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</si>
  <si>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</si>
  <si>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</si>
  <si>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</si>
  <si>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</si>
  <si>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</si>
  <si>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</si>
  <si>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</si>
  <si>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</si>
  <si>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</si>
  <si>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</si>
  <si>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</si>
  <si>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</si>
  <si>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</si>
  <si>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</si>
  <si>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</si>
  <si>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</si>
  <si>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</si>
  <si>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</si>
  <si>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</si>
  <si>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</si>
  <si>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</si>
  <si>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</si>
  <si>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</si>
  <si>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</si>
  <si>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</si>
  <si>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</si>
  <si>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</si>
  <si>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</si>
  <si>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</si>
  <si>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</si>
  <si>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</si>
  <si>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</si>
  <si>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</si>
  <si>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</si>
  <si>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</si>
  <si>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</si>
  <si>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</si>
  <si>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</si>
  <si>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</si>
  <si>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</si>
  <si>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</si>
  <si>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</si>
  <si>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</si>
  <si>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</si>
  <si>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</si>
  <si>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</si>
  <si>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</si>
  <si>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</si>
  <si>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</si>
  <si>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</si>
  <si>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</si>
  <si>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</si>
  <si>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</si>
  <si>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</si>
  <si>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</si>
  <si>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</si>
  <si>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</si>
  <si>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</si>
  <si>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</si>
  <si>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</si>
  <si>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</si>
  <si>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</si>
  <si>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</si>
  <si>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</si>
  <si>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</si>
  <si>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</si>
  <si>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</si>
  <si>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</si>
  <si>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</si>
  <si>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</si>
  <si>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</si>
  <si>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</si>
  <si>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</si>
  <si>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</si>
  <si>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</si>
  <si>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</si>
  <si>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</si>
  <si>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</si>
  <si>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</si>
  <si>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</si>
  <si>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</si>
  <si>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</si>
  <si>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</si>
  <si>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</si>
  <si>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</si>
  <si>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</si>
  <si>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</si>
  <si>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</si>
  <si>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</si>
  <si>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</si>
  <si>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</si>
  <si>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</si>
  <si>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</si>
  <si>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</si>
  <si>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</si>
  <si>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</si>
  <si>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</si>
  <si>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</si>
  <si>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</si>
  <si>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</si>
  <si>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</si>
  <si>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</si>
  <si>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</si>
  <si>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</si>
  <si>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</si>
  <si>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</si>
  <si>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</si>
  <si>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</si>
  <si>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</si>
  <si>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</si>
  <si>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</si>
  <si>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</si>
  <si>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</si>
  <si>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</si>
  <si>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</si>
  <si>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</si>
  <si>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</si>
  <si>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</si>
  <si>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</si>
  <si>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</si>
  <si>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</si>
  <si>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</si>
  <si>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</si>
  <si>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</si>
  <si>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</si>
  <si>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</si>
  <si>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</si>
  <si>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</si>
  <si>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</si>
  <si>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</si>
  <si>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</si>
  <si>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</si>
  <si>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</si>
  <si>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</si>
  <si>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</si>
  <si>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</si>
  <si>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</si>
  <si>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</si>
  <si>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</si>
  <si>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</si>
  <si>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</si>
  <si>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</si>
  <si>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</si>
  <si>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</si>
  <si>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</si>
  <si>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</si>
  <si>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</si>
  <si>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</si>
  <si>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</si>
  <si>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</si>
  <si>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</si>
  <si>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</si>
  <si>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</si>
  <si>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</si>
  <si>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</si>
  <si>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</si>
  <si>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</si>
  <si>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</si>
  <si>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</si>
  <si>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</si>
  <si>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</si>
  <si>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</si>
  <si>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</si>
  <si>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</si>
  <si>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</si>
  <si>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</si>
  <si>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</si>
  <si>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</si>
  <si>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</si>
  <si>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</si>
  <si>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</si>
  <si>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</si>
  <si>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</si>
  <si>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</si>
  <si>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</si>
  <si>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</si>
  <si>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</si>
  <si>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</si>
  <si>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</si>
  <si>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</si>
  <si>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</si>
  <si>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</si>
  <si>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</si>
  <si>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</si>
  <si>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</si>
  <si>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</si>
  <si>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</si>
  <si>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</si>
  <si>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</si>
  <si>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</si>
  <si>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</si>
  <si>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</si>
  <si>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</si>
  <si>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</si>
  <si>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</si>
  <si>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</si>
  <si>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</si>
  <si>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</si>
  <si>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</si>
  <si>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</si>
  <si>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</si>
  <si>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</si>
  <si>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</si>
  <si>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</si>
  <si>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</si>
  <si>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</si>
  <si>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</si>
  <si>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</si>
  <si>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</si>
  <si>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</si>
  <si>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</si>
  <si>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</si>
  <si>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</si>
  <si>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</si>
  <si>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</si>
  <si>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</si>
  <si>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</si>
  <si>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</si>
  <si>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</si>
  <si>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</si>
  <si>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</si>
  <si>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</si>
  <si>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</si>
  <si>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</si>
  <si>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</si>
  <si>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</si>
  <si>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</si>
  <si>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</si>
  <si>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</si>
  <si>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</si>
  <si>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</si>
  <si>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</si>
  <si>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</si>
  <si>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</si>
  <si>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</si>
  <si>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</si>
  <si>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</si>
  <si>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</si>
  <si>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</si>
  <si>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</si>
  <si>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</si>
  <si>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</si>
  <si>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</si>
  <si>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</si>
  <si>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</si>
  <si>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</si>
  <si>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</si>
  <si>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</si>
  <si>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</si>
  <si>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</si>
  <si>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</si>
  <si>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</si>
  <si>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</si>
  <si>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</si>
  <si>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</si>
  <si>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</si>
  <si>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</si>
  <si>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</si>
  <si>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</si>
  <si>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</si>
  <si>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</si>
  <si>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</si>
  <si>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</si>
  <si>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</si>
  <si>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</si>
  <si>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</si>
  <si>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</si>
  <si>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</si>
  <si>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</si>
  <si>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</si>
  <si>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</si>
  <si>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</si>
  <si>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</si>
  <si>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</si>
  <si>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</si>
  <si>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</si>
  <si>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</si>
  <si>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</si>
  <si>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</si>
  <si>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</si>
  <si>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</si>
  <si>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</si>
  <si>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</si>
  <si>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</si>
  <si>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</si>
  <si>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</si>
  <si>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</si>
  <si>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</si>
  <si>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</si>
  <si>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</si>
  <si>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</si>
  <si>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</si>
  <si>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</si>
  <si>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</si>
  <si>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</si>
  <si>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</si>
  <si>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</si>
  <si>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</si>
  <si>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</si>
  <si>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</si>
  <si>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</si>
  <si>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</si>
  <si>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</si>
  <si>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</si>
  <si>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</si>
  <si>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</si>
  <si>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</si>
  <si>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</si>
  <si>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</si>
  <si>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</si>
  <si>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</si>
  <si>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</si>
  <si>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</si>
  <si>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</si>
  <si>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</si>
  <si>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</si>
  <si>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</si>
  <si>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</si>
  <si>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</si>
  <si>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</si>
  <si>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</si>
  <si>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</si>
  <si>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</si>
  <si>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</si>
  <si>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</si>
  <si>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</si>
  <si>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</si>
  <si>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</si>
  <si>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</si>
  <si>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</si>
  <si>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</si>
  <si>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</si>
  <si>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</si>
  <si>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</si>
  <si>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</si>
  <si>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</si>
  <si>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</si>
  <si>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</si>
  <si>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</si>
  <si>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</si>
  <si>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</si>
  <si>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</si>
  <si>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</si>
  <si>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</si>
  <si>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</si>
  <si>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</si>
  <si>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</si>
  <si>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</si>
  <si>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</si>
  <si>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</si>
  <si>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</si>
  <si>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</si>
  <si>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</si>
  <si>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</si>
  <si>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</si>
  <si>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</si>
  <si>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</si>
  <si>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</si>
  <si>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</si>
  <si>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</si>
  <si>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</si>
  <si>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</si>
  <si>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</si>
  <si>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</si>
  <si>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</si>
  <si>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</si>
  <si>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</si>
  <si>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</si>
  <si>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</si>
  <si>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</si>
  <si>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</si>
  <si>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</si>
  <si>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</si>
  <si>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</si>
  <si>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</si>
  <si>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</si>
  <si>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</si>
  <si>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</si>
  <si>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</si>
  <si>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</si>
  <si>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</si>
  <si>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</si>
  <si>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</si>
  <si>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</si>
  <si>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</si>
  <si>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</si>
  <si>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</si>
  <si>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</si>
  <si>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</si>
  <si>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</si>
  <si>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</si>
  <si>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</si>
  <si>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</si>
  <si>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</si>
  <si>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</si>
  <si>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</si>
  <si>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</si>
  <si>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</si>
  <si>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</si>
  <si>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</si>
  <si>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</si>
  <si>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</si>
  <si>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</si>
  <si>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</si>
  <si>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</si>
  <si>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</si>
  <si>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</si>
  <si>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</si>
  <si>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</si>
  <si>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</si>
  <si>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</si>
  <si>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</si>
  <si>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</si>
  <si>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</si>
  <si>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</si>
  <si>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</si>
  <si>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</si>
  <si>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</si>
  <si>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</si>
  <si>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</si>
  <si>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</si>
  <si>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</si>
  <si>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03275531</t>
  </si>
  <si>
    <t>080010093</t>
  </si>
  <si>
    <t>47911242222</t>
  </si>
  <si>
    <t>DALEKOVOD D.D.</t>
  </si>
  <si>
    <t>ZAGREB</t>
  </si>
  <si>
    <t>MARIJANA ČAVIĆA 4</t>
  </si>
  <si>
    <t>dalekovod@dalekovod.hr</t>
  </si>
  <si>
    <t>www.dalekovod.hr</t>
  </si>
  <si>
    <t>DUGO SELO</t>
  </si>
  <si>
    <t>DALEKOVOD PROJEKT D.O.O.</t>
  </si>
  <si>
    <t>DALEKOVOD TKS DOBOJ A.D.</t>
  </si>
  <si>
    <t>DOBOJ, BIH</t>
  </si>
  <si>
    <t xml:space="preserve"> EL-RA D.O.O.</t>
  </si>
  <si>
    <t>VELA LUKA</t>
  </si>
  <si>
    <t>DALEKOVOD LJUBLJANA D.O.O.</t>
  </si>
  <si>
    <t>LJUBLJANA, SLO</t>
  </si>
  <si>
    <t>S128940024</t>
  </si>
  <si>
    <t>DALEKOVOD EMU D.O.O.</t>
  </si>
  <si>
    <t>DALEKOVOD MOSTAR D.O.O.</t>
  </si>
  <si>
    <t>MOSTAR, BIH</t>
  </si>
  <si>
    <t>DALEKOVOD ADRIA D.O.O.</t>
  </si>
  <si>
    <t>LIBURANA D.O.O.</t>
  </si>
  <si>
    <t xml:space="preserve"> CINDAL D.O.O.</t>
  </si>
  <si>
    <t>DALEKOVOD -POLSKA S.A.</t>
  </si>
  <si>
    <t>DALEKOVOD NORGE AS</t>
  </si>
  <si>
    <t>DENNACO NAMIBIA</t>
  </si>
  <si>
    <t>DALEKOVOD LIBYA ZA INŽENJERING</t>
  </si>
  <si>
    <t>DALEKOVOD UKRAJINA d.o.o.</t>
  </si>
  <si>
    <t>VARŠAVA</t>
  </si>
  <si>
    <t>OSLO</t>
  </si>
  <si>
    <t>NAMIBIJA</t>
  </si>
  <si>
    <t>LIBIJA</t>
  </si>
  <si>
    <t>KIJEV</t>
  </si>
  <si>
    <t>081130048</t>
  </si>
  <si>
    <t>HR</t>
  </si>
  <si>
    <t>74780000W0KHNRDW7I05</t>
  </si>
  <si>
    <t>Obveznik:____DALEKOVOD D.D._________________________________________________________</t>
  </si>
  <si>
    <t>Obveznik: ________DALEKOVOD D.D.________________________________________________________________</t>
  </si>
  <si>
    <t>Obveznik: _________DALEKOVOD D.D.____________________________________________________</t>
  </si>
  <si>
    <t>Tomislav Đurić</t>
  </si>
  <si>
    <t>tomislav.djuric@dalekovod.hr</t>
  </si>
  <si>
    <t>+38512411111</t>
  </si>
  <si>
    <t>CINČAONICA USLUGE D.O.O.</t>
  </si>
  <si>
    <t>VELIKA GORICA</t>
  </si>
  <si>
    <t>PROIZVODNJA MK I OSO D.O.O.</t>
  </si>
  <si>
    <t>u razdoblju 01.01.2019. do 30.09.2019.</t>
  </si>
  <si>
    <t>u razdoblju 01.01.2019. do 30.09.2019</t>
  </si>
  <si>
    <t>stanje na dan 30.09.2019.</t>
  </si>
  <si>
    <t>BILJEŠKE UZ FINANCIJSKE IZVJEŠTAJE - TFI
(sastavljaju se za tromjesečna izvještajna razdoblja)
Naziv izdavatelja:   ____DALEKOVOD D.D.__________________________________________
OIB:   _47911242222
Izvještajno razdoblje: 01.01.2019.-.30.09.2019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Izvještaju  poslovodstva koji je objavljen zajedno sa ovim financijskim izvještajima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3Q 2019. godine iste su kao i računovodstvene politike koje su bile primjenjene u godišnjem financijskom izvještaju za 2018. godinu. 
d) objašnjenje poslovnih rezultata u slučaju da izdavatelj obavlja djelatnost sezonske prirode.
Objašnjenje poslovnih rezultata dano je u Izvješću poslovodstva koji je prilog ovim financijskim izvještajima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</si>
</sst>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u/>
      <sz val="10"/>
      <color theme="10"/>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2" tint="-9.9978637043366805E-2"/>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2" fillId="0" borderId="0"/>
    <xf numFmtId="0" fontId="36" fillId="0" borderId="0" applyNumberFormat="0" applyFill="0" applyBorder="0" applyAlignment="0" applyProtection="0"/>
    <xf numFmtId="0" fontId="1" fillId="0" borderId="0"/>
  </cellStyleXfs>
  <cellXfs count="322">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9" xfId="0" applyNumberFormat="1" applyFont="1" applyFill="1" applyBorder="1" applyAlignment="1" applyProtection="1">
      <alignment horizontal="center" vertical="center"/>
    </xf>
    <xf numFmtId="165" fontId="20" fillId="9" borderId="39" xfId="0" applyNumberFormat="1" applyFont="1" applyFill="1" applyBorder="1" applyAlignment="1" applyProtection="1">
      <alignment horizontal="center" vertical="center"/>
    </xf>
    <xf numFmtId="165" fontId="20" fillId="9" borderId="40" xfId="0" applyNumberFormat="1" applyFont="1" applyFill="1" applyBorder="1" applyAlignment="1" applyProtection="1">
      <alignment horizontal="center" vertical="center"/>
    </xf>
    <xf numFmtId="165" fontId="20" fillId="0" borderId="40"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3" fontId="20" fillId="3" borderId="42" xfId="0" applyNumberFormat="1" applyFont="1" applyFill="1" applyBorder="1" applyAlignment="1" applyProtection="1">
      <alignment horizontal="center" vertical="center" wrapText="1"/>
    </xf>
    <xf numFmtId="164" fontId="6" fillId="0" borderId="42" xfId="0" applyNumberFormat="1" applyFont="1" applyFill="1" applyBorder="1" applyAlignment="1" applyProtection="1">
      <alignment horizontal="center" vertical="center"/>
    </xf>
    <xf numFmtId="164" fontId="6" fillId="9" borderId="42" xfId="0" applyNumberFormat="1" applyFont="1" applyFill="1" applyBorder="1" applyAlignment="1" applyProtection="1">
      <alignment horizontal="center" vertical="center"/>
    </xf>
    <xf numFmtId="0" fontId="13" fillId="0" borderId="0" xfId="3" applyProtection="1"/>
    <xf numFmtId="0" fontId="20" fillId="3" borderId="42" xfId="3" applyFont="1" applyFill="1" applyBorder="1" applyAlignment="1" applyProtection="1">
      <alignment horizontal="center" vertical="center"/>
    </xf>
    <xf numFmtId="3" fontId="20" fillId="3" borderId="42" xfId="3" applyNumberFormat="1" applyFont="1" applyFill="1" applyBorder="1" applyAlignment="1" applyProtection="1">
      <alignment horizontal="center" vertical="center" wrapText="1"/>
    </xf>
    <xf numFmtId="164" fontId="6" fillId="10" borderId="42" xfId="0" applyNumberFormat="1" applyFont="1" applyFill="1" applyBorder="1" applyAlignment="1" applyProtection="1">
      <alignment horizontal="center" vertical="center"/>
    </xf>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wrapText="1"/>
    </xf>
    <xf numFmtId="164" fontId="6" fillId="0" borderId="28"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center" wrapText="1"/>
    </xf>
    <xf numFmtId="164" fontId="6" fillId="0" borderId="13" xfId="0" applyNumberFormat="1" applyFont="1" applyFill="1" applyBorder="1" applyAlignment="1" applyProtection="1">
      <alignment horizontal="center" vertical="center" wrapText="1"/>
    </xf>
    <xf numFmtId="164" fontId="6" fillId="10" borderId="14" xfId="0" applyNumberFormat="1"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8"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164" fontId="6" fillId="10" borderId="13" xfId="0" applyNumberFormat="1" applyFont="1" applyFill="1" applyBorder="1" applyAlignment="1" applyProtection="1">
      <alignment horizontal="center" vertical="center"/>
    </xf>
    <xf numFmtId="164" fontId="6" fillId="10" borderId="14" xfId="0" applyNumberFormat="1" applyFont="1" applyFill="1" applyBorder="1" applyAlignment="1" applyProtection="1">
      <alignment horizontal="center" vertical="center"/>
    </xf>
    <xf numFmtId="3" fontId="7" fillId="0" borderId="42" xfId="0" applyNumberFormat="1" applyFont="1" applyFill="1" applyBorder="1" applyAlignment="1" applyProtection="1">
      <alignment horizontal="right" vertical="center" shrinkToFit="1"/>
      <protection locked="0"/>
    </xf>
    <xf numFmtId="3" fontId="26" fillId="9" borderId="42"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19" fillId="10" borderId="42" xfId="0" applyNumberFormat="1" applyFont="1" applyFill="1" applyBorder="1" applyAlignment="1" applyProtection="1">
      <alignment horizontal="right" vertical="center" shrinkToFit="1"/>
    </xf>
    <xf numFmtId="3" fontId="19" fillId="10" borderId="42" xfId="0" applyNumberFormat="1" applyFont="1" applyFill="1" applyBorder="1" applyAlignment="1" applyProtection="1">
      <alignment vertical="center"/>
    </xf>
    <xf numFmtId="3" fontId="7" fillId="0" borderId="42" xfId="0" applyNumberFormat="1" applyFont="1" applyFill="1" applyBorder="1" applyAlignment="1" applyProtection="1">
      <alignment vertical="center"/>
      <protection locked="0"/>
    </xf>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7" fillId="0" borderId="28" xfId="0" applyNumberFormat="1" applyFont="1" applyFill="1" applyBorder="1" applyAlignment="1" applyProtection="1">
      <alignment horizontal="right" vertical="center" wrapText="1"/>
      <protection locked="0"/>
    </xf>
    <xf numFmtId="3" fontId="19" fillId="10" borderId="13" xfId="0" applyNumberFormat="1" applyFont="1" applyFill="1" applyBorder="1" applyAlignment="1" applyProtection="1">
      <alignment horizontal="right" vertical="center" wrapText="1"/>
    </xf>
    <xf numFmtId="3" fontId="7" fillId="0" borderId="13" xfId="0" applyNumberFormat="1" applyFont="1" applyFill="1" applyBorder="1" applyAlignment="1" applyProtection="1">
      <alignment horizontal="right" vertical="center" wrapText="1"/>
      <protection locked="0"/>
    </xf>
    <xf numFmtId="3" fontId="19" fillId="10" borderId="14" xfId="0" applyNumberFormat="1" applyFont="1" applyFill="1" applyBorder="1" applyAlignment="1" applyProtection="1">
      <alignment horizontal="right" vertical="center" wrapText="1"/>
    </xf>
    <xf numFmtId="3" fontId="7" fillId="0" borderId="28" xfId="0" applyNumberFormat="1" applyFont="1" applyFill="1" applyBorder="1" applyAlignment="1" applyProtection="1">
      <alignment vertical="center" wrapText="1"/>
      <protection locked="0"/>
    </xf>
    <xf numFmtId="3" fontId="7" fillId="0" borderId="13" xfId="0" applyNumberFormat="1" applyFont="1" applyFill="1" applyBorder="1" applyAlignment="1" applyProtection="1">
      <alignment vertical="center" wrapText="1"/>
      <protection locked="0"/>
    </xf>
    <xf numFmtId="3" fontId="19" fillId="10" borderId="13" xfId="0" applyNumberFormat="1" applyFont="1" applyFill="1" applyBorder="1" applyAlignment="1" applyProtection="1">
      <alignment vertical="center" wrapText="1"/>
    </xf>
    <xf numFmtId="3" fontId="19" fillId="10" borderId="14" xfId="0" applyNumberFormat="1" applyFont="1" applyFill="1" applyBorder="1" applyAlignment="1" applyProtection="1">
      <alignment vertical="center" wrapText="1"/>
    </xf>
    <xf numFmtId="3" fontId="13" fillId="0" borderId="0" xfId="3" applyNumberFormat="1" applyAlignment="1" applyProtection="1">
      <alignment wrapText="1"/>
    </xf>
    <xf numFmtId="3" fontId="7" fillId="0" borderId="28" xfId="0" applyNumberFormat="1" applyFont="1" applyFill="1" applyBorder="1" applyAlignment="1" applyProtection="1">
      <alignment vertical="center"/>
      <protection locked="0"/>
    </xf>
    <xf numFmtId="3" fontId="19" fillId="10" borderId="13" xfId="0" applyNumberFormat="1" applyFont="1" applyFill="1" applyBorder="1" applyAlignment="1" applyProtection="1">
      <alignment vertical="center"/>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36"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9" xfId="0" applyNumberFormat="1" applyFont="1" applyFill="1" applyBorder="1" applyAlignment="1" applyProtection="1">
      <alignment vertical="center" shrinkToFit="1"/>
      <protection locked="0"/>
    </xf>
    <xf numFmtId="3" fontId="25" fillId="9" borderId="39" xfId="0" applyNumberFormat="1" applyFont="1" applyFill="1" applyBorder="1" applyAlignment="1" applyProtection="1">
      <alignment vertical="center" shrinkToFit="1"/>
    </xf>
    <xf numFmtId="3" fontId="5" fillId="8" borderId="39" xfId="0" applyNumberFormat="1" applyFont="1" applyFill="1" applyBorder="1" applyAlignment="1" applyProtection="1">
      <alignment vertical="center" shrinkToFit="1"/>
    </xf>
    <xf numFmtId="3" fontId="25" fillId="9" borderId="40" xfId="0" applyNumberFormat="1" applyFont="1" applyFill="1" applyBorder="1" applyAlignment="1" applyProtection="1">
      <alignment vertical="center" shrinkToFit="1"/>
    </xf>
    <xf numFmtId="3" fontId="25" fillId="0" borderId="39" xfId="0" applyNumberFormat="1" applyFont="1" applyFill="1" applyBorder="1" applyAlignment="1" applyProtection="1">
      <alignment vertical="center" shrinkToFit="1"/>
    </xf>
    <xf numFmtId="3" fontId="25" fillId="0" borderId="40" xfId="0" applyNumberFormat="1" applyFont="1" applyFill="1" applyBorder="1" applyAlignment="1" applyProtection="1">
      <alignment vertical="center" shrinkToFit="1"/>
    </xf>
    <xf numFmtId="164" fontId="6" fillId="11" borderId="42" xfId="0" applyNumberFormat="1" applyFont="1" applyFill="1" applyBorder="1" applyAlignment="1" applyProtection="1">
      <alignment horizontal="center" vertical="center"/>
    </xf>
    <xf numFmtId="3" fontId="7" fillId="11" borderId="42" xfId="0" applyNumberFormat="1" applyFont="1" applyFill="1" applyBorder="1" applyAlignment="1" applyProtection="1">
      <alignment horizontal="right" vertical="center" shrinkToFit="1"/>
      <protection locked="0"/>
    </xf>
    <xf numFmtId="3" fontId="13" fillId="0" borderId="0" xfId="3" applyNumberFormat="1" applyProtection="1">
      <protection locked="0"/>
    </xf>
    <xf numFmtId="3" fontId="19" fillId="10" borderId="42" xfId="0" applyNumberFormat="1" applyFont="1" applyFill="1" applyBorder="1" applyAlignment="1" applyProtection="1">
      <alignment horizontal="right" vertical="center" shrinkToFit="1"/>
      <protection locked="0"/>
    </xf>
    <xf numFmtId="0" fontId="20" fillId="3" borderId="42" xfId="0" applyFont="1" applyFill="1" applyBorder="1" applyAlignment="1" applyProtection="1">
      <alignment horizontal="center" vertical="center"/>
    </xf>
    <xf numFmtId="0" fontId="6" fillId="3" borderId="42" xfId="0" applyFont="1" applyFill="1" applyBorder="1" applyAlignment="1" applyProtection="1">
      <alignment horizontal="center" vertical="center" wrapText="1"/>
    </xf>
    <xf numFmtId="0" fontId="28" fillId="11" borderId="1" xfId="7" applyFont="1" applyFill="1" applyBorder="1"/>
    <xf numFmtId="0" fontId="1" fillId="11" borderId="27" xfId="7" applyFill="1" applyBorder="1"/>
    <xf numFmtId="0" fontId="33" fillId="0" borderId="0" xfId="7" applyFont="1"/>
    <xf numFmtId="0" fontId="35" fillId="0" borderId="0" xfId="7" applyFont="1"/>
    <xf numFmtId="0" fontId="1" fillId="0" borderId="0" xfId="7"/>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7" fillId="11" borderId="0" xfId="7" applyFont="1" applyFill="1" applyAlignment="1">
      <alignment horizontal="center" vertical="center"/>
    </xf>
    <xf numFmtId="0" fontId="7" fillId="11" borderId="46" xfId="7" applyFont="1" applyFill="1" applyBorder="1" applyAlignment="1">
      <alignment vertical="center"/>
    </xf>
    <xf numFmtId="0" fontId="6" fillId="11" borderId="43" xfId="7" applyFont="1" applyFill="1" applyBorder="1" applyAlignment="1">
      <alignment vertical="center" wrapText="1"/>
    </xf>
    <xf numFmtId="0" fontId="6" fillId="11" borderId="0" xfId="7" applyFont="1" applyFill="1" applyAlignment="1">
      <alignment horizontal="right" vertical="center" wrapText="1"/>
    </xf>
    <xf numFmtId="0" fontId="6" fillId="11" borderId="0" xfId="7" applyFont="1" applyFill="1" applyAlignment="1">
      <alignment vertical="center" wrapText="1"/>
    </xf>
    <xf numFmtId="1" fontId="6" fillId="12" borderId="47" xfId="7" applyNumberFormat="1" applyFont="1" applyFill="1" applyBorder="1" applyAlignment="1" applyProtection="1">
      <alignment horizontal="center" vertical="center"/>
      <protection locked="0"/>
    </xf>
    <xf numFmtId="14" fontId="6" fillId="13" borderId="0" xfId="7" applyNumberFormat="1" applyFont="1" applyFill="1" applyAlignment="1" applyProtection="1">
      <alignment horizontal="center" vertical="center"/>
      <protection locked="0"/>
    </xf>
    <xf numFmtId="1" fontId="6" fillId="13" borderId="0" xfId="7" applyNumberFormat="1" applyFont="1" applyFill="1" applyAlignment="1" applyProtection="1">
      <alignment horizontal="center" vertical="center"/>
      <protection locked="0"/>
    </xf>
    <xf numFmtId="0" fontId="7" fillId="11" borderId="44" xfId="7" applyFont="1" applyFill="1" applyBorder="1" applyAlignment="1">
      <alignment vertical="center"/>
    </xf>
    <xf numFmtId="14" fontId="6" fillId="14" borderId="0" xfId="7" applyNumberFormat="1" applyFont="1" applyFill="1" applyAlignment="1" applyProtection="1">
      <alignment horizontal="center" vertical="center"/>
      <protection locked="0"/>
    </xf>
    <xf numFmtId="0" fontId="33" fillId="15" borderId="0" xfId="7" applyFont="1" applyFill="1"/>
    <xf numFmtId="0" fontId="35" fillId="15" borderId="0" xfId="7" applyFont="1" applyFill="1"/>
    <xf numFmtId="0" fontId="1" fillId="15" borderId="0" xfId="7" applyFill="1"/>
    <xf numFmtId="1" fontId="6" fillId="14" borderId="0" xfId="7" applyNumberFormat="1" applyFont="1" applyFill="1" applyAlignment="1" applyProtection="1">
      <alignment horizontal="center" vertical="center"/>
      <protection locked="0"/>
    </xf>
    <xf numFmtId="0" fontId="1" fillId="11" borderId="44" xfId="7" applyFill="1" applyBorder="1"/>
    <xf numFmtId="0" fontId="31" fillId="11" borderId="43" xfId="7" applyFont="1" applyFill="1" applyBorder="1" applyAlignment="1">
      <alignment wrapText="1"/>
    </xf>
    <xf numFmtId="0" fontId="31" fillId="11" borderId="44" xfId="7" applyFont="1" applyFill="1" applyBorder="1" applyAlignment="1">
      <alignment wrapText="1"/>
    </xf>
    <xf numFmtId="0" fontId="31" fillId="11" borderId="43" xfId="7" applyFont="1" applyFill="1" applyBorder="1"/>
    <xf numFmtId="0" fontId="31" fillId="11" borderId="0" xfId="7" applyFont="1" applyFill="1"/>
    <xf numFmtId="0" fontId="31" fillId="11" borderId="0" xfId="7" applyFont="1" applyFill="1" applyAlignment="1">
      <alignment wrapText="1"/>
    </xf>
    <xf numFmtId="0" fontId="31" fillId="11" borderId="44" xfId="7" applyFont="1" applyFill="1" applyBorder="1"/>
    <xf numFmtId="0" fontId="7" fillId="11" borderId="0" xfId="7" applyFont="1" applyFill="1" applyAlignment="1">
      <alignment horizontal="right" vertical="center" wrapText="1"/>
    </xf>
    <xf numFmtId="0" fontId="32" fillId="11" borderId="44" xfId="7" applyFont="1" applyFill="1" applyBorder="1" applyAlignment="1">
      <alignment vertical="center"/>
    </xf>
    <xf numFmtId="0" fontId="7" fillId="11" borderId="43" xfId="7" applyFont="1" applyFill="1" applyBorder="1" applyAlignment="1">
      <alignment horizontal="right" vertical="center" wrapText="1"/>
    </xf>
    <xf numFmtId="0" fontId="32" fillId="11" borderId="0" xfId="7" applyFont="1" applyFill="1" applyAlignment="1">
      <alignment vertical="center"/>
    </xf>
    <xf numFmtId="0" fontId="31" fillId="11" borderId="0" xfId="7" applyFont="1" applyFill="1" applyAlignment="1">
      <alignment vertical="top"/>
    </xf>
    <xf numFmtId="0" fontId="6" fillId="12" borderId="47" xfId="7" applyFont="1" applyFill="1" applyBorder="1" applyAlignment="1" applyProtection="1">
      <alignment horizontal="center" vertical="center"/>
      <protection locked="0"/>
    </xf>
    <xf numFmtId="0" fontId="6" fillId="11" borderId="0" xfId="7" applyFont="1" applyFill="1" applyAlignment="1">
      <alignment vertical="center"/>
    </xf>
    <xf numFmtId="0" fontId="31" fillId="11" borderId="0" xfId="7" applyFont="1" applyFill="1" applyAlignment="1">
      <alignment vertical="center"/>
    </xf>
    <xf numFmtId="0" fontId="31" fillId="11" borderId="44" xfId="7" applyFont="1" applyFill="1" applyBorder="1" applyAlignment="1">
      <alignment vertical="center"/>
    </xf>
    <xf numFmtId="49" fontId="6" fillId="12" borderId="47" xfId="7" applyNumberFormat="1" applyFont="1" applyFill="1" applyBorder="1" applyAlignment="1" applyProtection="1">
      <alignment horizontal="center" vertical="center"/>
      <protection locked="0"/>
    </xf>
    <xf numFmtId="0" fontId="34" fillId="11" borderId="0" xfId="7" applyFont="1" applyFill="1" applyAlignment="1">
      <alignment vertical="center"/>
    </xf>
    <xf numFmtId="0" fontId="34" fillId="11" borderId="44" xfId="7" applyFont="1" applyFill="1" applyBorder="1" applyAlignment="1">
      <alignment vertical="center"/>
    </xf>
    <xf numFmtId="0" fontId="6" fillId="11" borderId="0" xfId="7" applyFont="1" applyFill="1" applyAlignment="1">
      <alignment horizontal="center" vertical="center"/>
    </xf>
    <xf numFmtId="0" fontId="7" fillId="11" borderId="44" xfId="7" applyFont="1" applyFill="1" applyBorder="1" applyAlignment="1">
      <alignment horizontal="center" vertical="center"/>
    </xf>
    <xf numFmtId="0" fontId="6" fillId="12" borderId="45" xfId="7" applyFont="1" applyFill="1" applyBorder="1" applyAlignment="1" applyProtection="1">
      <alignment horizontal="center" vertical="center"/>
      <protection locked="0"/>
    </xf>
    <xf numFmtId="0" fontId="31" fillId="11" borderId="0" xfId="7" applyFont="1" applyFill="1" applyAlignment="1">
      <alignment vertical="top" wrapText="1"/>
    </xf>
    <xf numFmtId="0" fontId="31" fillId="11" borderId="43" xfId="7" applyFont="1" applyFill="1" applyBorder="1" applyAlignment="1">
      <alignment vertical="top"/>
    </xf>
    <xf numFmtId="0" fontId="6" fillId="12" borderId="47" xfId="7" applyFont="1" applyFill="1" applyBorder="1" applyAlignment="1">
      <alignment horizontal="center" vertical="center"/>
    </xf>
    <xf numFmtId="0" fontId="31" fillId="11" borderId="0" xfId="7" applyFont="1" applyFill="1" applyProtection="1">
      <protection locked="0"/>
    </xf>
    <xf numFmtId="0" fontId="34" fillId="11" borderId="44" xfId="7" applyFont="1" applyFill="1" applyBorder="1"/>
    <xf numFmtId="0" fontId="1" fillId="11" borderId="3" xfId="7" applyFill="1" applyBorder="1"/>
    <xf numFmtId="0" fontId="1" fillId="11" borderId="2" xfId="7" applyFill="1" applyBorder="1"/>
    <xf numFmtId="0" fontId="1" fillId="11" borderId="45" xfId="7" applyFill="1" applyBorder="1"/>
    <xf numFmtId="3" fontId="7" fillId="16" borderId="13" xfId="0" applyNumberFormat="1" applyFont="1" applyFill="1" applyBorder="1" applyAlignment="1" applyProtection="1">
      <alignment vertical="center" wrapText="1"/>
      <protection locked="0"/>
    </xf>
    <xf numFmtId="0" fontId="7" fillId="11" borderId="1" xfId="7" applyFont="1" applyFill="1" applyBorder="1" applyAlignment="1">
      <alignment horizontal="left" vertical="center" wrapText="1"/>
    </xf>
    <xf numFmtId="0" fontId="7" fillId="11" borderId="43" xfId="7" applyFont="1" applyFill="1" applyBorder="1" applyAlignment="1">
      <alignment horizontal="right" vertical="center" wrapText="1"/>
    </xf>
    <xf numFmtId="0" fontId="7" fillId="11" borderId="0" xfId="7" applyFont="1" applyFill="1" applyAlignment="1">
      <alignment horizontal="right" vertical="center" wrapText="1"/>
    </xf>
    <xf numFmtId="0" fontId="31" fillId="12" borderId="3" xfId="7" applyFont="1" applyFill="1" applyBorder="1" applyAlignment="1" applyProtection="1">
      <alignment vertical="center"/>
      <protection locked="0"/>
    </xf>
    <xf numFmtId="0" fontId="31" fillId="12" borderId="2" xfId="7" applyFont="1" applyFill="1" applyBorder="1" applyAlignment="1" applyProtection="1">
      <alignment vertical="center"/>
      <protection locked="0"/>
    </xf>
    <xf numFmtId="0" fontId="31" fillId="12" borderId="45" xfId="7" applyFont="1" applyFill="1" applyBorder="1" applyAlignment="1" applyProtection="1">
      <alignment vertical="center"/>
      <protection locked="0"/>
    </xf>
    <xf numFmtId="0" fontId="7" fillId="11" borderId="5" xfId="7" applyFont="1" applyFill="1" applyBorder="1" applyAlignment="1">
      <alignment horizontal="left" vertical="center" wrapText="1"/>
    </xf>
    <xf numFmtId="0" fontId="36" fillId="12" borderId="3" xfId="6" applyFill="1" applyBorder="1" applyAlignment="1" applyProtection="1">
      <alignment vertical="center"/>
      <protection locked="0"/>
    </xf>
    <xf numFmtId="0" fontId="31" fillId="11" borderId="0" xfId="7" applyFont="1" applyFill="1"/>
    <xf numFmtId="49" fontId="6" fillId="12" borderId="3" xfId="7" applyNumberFormat="1" applyFont="1" applyFill="1" applyBorder="1" applyAlignment="1" applyProtection="1">
      <alignment vertical="center"/>
      <protection locked="0"/>
    </xf>
    <xf numFmtId="49" fontId="6" fillId="12" borderId="2" xfId="7" applyNumberFormat="1" applyFont="1" applyFill="1" applyBorder="1" applyAlignment="1" applyProtection="1">
      <alignment vertical="center"/>
      <protection locked="0"/>
    </xf>
    <xf numFmtId="49" fontId="6" fillId="12" borderId="45" xfId="7" applyNumberFormat="1" applyFont="1" applyFill="1" applyBorder="1" applyAlignment="1" applyProtection="1">
      <alignment vertical="center"/>
      <protection locked="0"/>
    </xf>
    <xf numFmtId="0" fontId="7" fillId="11" borderId="0" xfId="7" applyFont="1" applyFill="1" applyAlignment="1">
      <alignment horizontal="center" vertical="center"/>
    </xf>
    <xf numFmtId="0" fontId="7" fillId="11" borderId="44" xfId="7" applyFont="1" applyFill="1" applyBorder="1" applyAlignment="1">
      <alignment horizontal="center" vertical="center"/>
    </xf>
    <xf numFmtId="0" fontId="31" fillId="11" borderId="0" xfId="7" applyFont="1" applyFill="1" applyAlignment="1">
      <alignment vertical="top"/>
    </xf>
    <xf numFmtId="0" fontId="7" fillId="11" borderId="0" xfId="7" applyFont="1" applyFill="1" applyAlignment="1">
      <alignment vertical="top"/>
    </xf>
    <xf numFmtId="0" fontId="6" fillId="12" borderId="3" xfId="7" applyFont="1" applyFill="1" applyBorder="1" applyAlignment="1" applyProtection="1">
      <alignment vertical="center"/>
      <protection locked="0"/>
    </xf>
    <xf numFmtId="0" fontId="6" fillId="12" borderId="2" xfId="7" applyFont="1" applyFill="1" applyBorder="1" applyAlignment="1" applyProtection="1">
      <alignment vertical="center"/>
      <protection locked="0"/>
    </xf>
    <xf numFmtId="0" fontId="6" fillId="12" borderId="45" xfId="7" applyFont="1" applyFill="1" applyBorder="1" applyAlignment="1" applyProtection="1">
      <alignment vertical="center"/>
      <protection locked="0"/>
    </xf>
    <xf numFmtId="0" fontId="7" fillId="11" borderId="0" xfId="7" applyFont="1" applyFill="1" applyAlignment="1">
      <alignment vertical="center"/>
    </xf>
    <xf numFmtId="0" fontId="6" fillId="12" borderId="3" xfId="7" applyFont="1" applyFill="1" applyBorder="1" applyAlignment="1" applyProtection="1">
      <alignment horizontal="center" vertical="center"/>
      <protection locked="0"/>
    </xf>
    <xf numFmtId="0" fontId="6" fillId="12" borderId="45" xfId="7" applyFont="1" applyFill="1" applyBorder="1" applyAlignment="1" applyProtection="1">
      <alignment horizontal="center" vertical="center"/>
      <protection locked="0"/>
    </xf>
    <xf numFmtId="0" fontId="7" fillId="11" borderId="43" xfId="7" applyFont="1" applyFill="1" applyBorder="1" applyAlignment="1">
      <alignment horizontal="left" vertical="center"/>
    </xf>
    <xf numFmtId="0" fontId="7" fillId="11" borderId="0" xfId="7" applyFont="1" applyFill="1" applyAlignment="1">
      <alignment horizontal="left" vertical="center"/>
    </xf>
    <xf numFmtId="0" fontId="6" fillId="12" borderId="3" xfId="7" applyFont="1" applyFill="1" applyBorder="1" applyAlignment="1" applyProtection="1">
      <alignment horizontal="right" vertical="center"/>
      <protection locked="0"/>
    </xf>
    <xf numFmtId="0" fontId="6" fillId="12" borderId="2" xfId="7" applyFont="1" applyFill="1" applyBorder="1" applyAlignment="1" applyProtection="1">
      <alignment horizontal="right" vertical="center"/>
      <protection locked="0"/>
    </xf>
    <xf numFmtId="0" fontId="6" fillId="12" borderId="45" xfId="7" applyFont="1" applyFill="1" applyBorder="1" applyAlignment="1" applyProtection="1">
      <alignment horizontal="right" vertical="center"/>
      <protection locked="0"/>
    </xf>
    <xf numFmtId="0" fontId="6" fillId="12" borderId="3" xfId="7" applyFont="1" applyFill="1" applyBorder="1" applyAlignment="1">
      <alignment horizontal="right" vertical="center"/>
    </xf>
    <xf numFmtId="0" fontId="6" fillId="12" borderId="2" xfId="7" applyFont="1" applyFill="1" applyBorder="1" applyAlignment="1">
      <alignment horizontal="right" vertical="center"/>
    </xf>
    <xf numFmtId="0" fontId="6" fillId="12" borderId="45" xfId="7" applyFont="1" applyFill="1" applyBorder="1" applyAlignment="1">
      <alignment horizontal="right" vertical="center"/>
    </xf>
    <xf numFmtId="0" fontId="31" fillId="11" borderId="0" xfId="7" applyFont="1" applyFill="1" applyProtection="1">
      <protection locked="0"/>
    </xf>
    <xf numFmtId="0" fontId="31" fillId="11" borderId="0" xfId="7" applyFont="1" applyFill="1" applyAlignment="1">
      <alignment vertical="top" wrapText="1"/>
    </xf>
    <xf numFmtId="0" fontId="6" fillId="12" borderId="4" xfId="7" applyFont="1" applyFill="1" applyBorder="1" applyAlignment="1" applyProtection="1">
      <alignment horizontal="right" vertical="center"/>
      <protection locked="0"/>
    </xf>
    <xf numFmtId="0" fontId="6" fillId="12" borderId="5" xfId="7" applyFont="1" applyFill="1" applyBorder="1" applyAlignment="1" applyProtection="1">
      <alignment horizontal="right" vertical="center"/>
      <protection locked="0"/>
    </xf>
    <xf numFmtId="0" fontId="6" fillId="12" borderId="6" xfId="7" applyFont="1" applyFill="1" applyBorder="1" applyAlignment="1" applyProtection="1">
      <alignment horizontal="right" vertical="center"/>
      <protection locked="0"/>
    </xf>
    <xf numFmtId="0" fontId="7" fillId="11" borderId="43" xfId="7" applyFont="1" applyFill="1" applyBorder="1" applyAlignment="1">
      <alignment horizontal="center" vertical="center"/>
    </xf>
    <xf numFmtId="0" fontId="7" fillId="11" borderId="43" xfId="7" applyFont="1" applyFill="1" applyBorder="1" applyAlignment="1">
      <alignment horizontal="right" vertical="center"/>
    </xf>
    <xf numFmtId="0" fontId="7" fillId="11" borderId="0" xfId="7" applyFont="1" applyFill="1" applyAlignment="1">
      <alignment horizontal="right" vertical="center"/>
    </xf>
    <xf numFmtId="0" fontId="32" fillId="11" borderId="0" xfId="7" applyFont="1" applyFill="1" applyAlignment="1">
      <alignment vertical="center"/>
    </xf>
    <xf numFmtId="0" fontId="31" fillId="12" borderId="3" xfId="7" applyFont="1" applyFill="1" applyBorder="1" applyProtection="1">
      <protection locked="0"/>
    </xf>
    <xf numFmtId="0" fontId="31" fillId="12" borderId="2" xfId="7" applyFont="1" applyFill="1" applyBorder="1" applyProtection="1">
      <protection locked="0"/>
    </xf>
    <xf numFmtId="0" fontId="31" fillId="12" borderId="45" xfId="7" applyFont="1" applyFill="1" applyBorder="1" applyProtection="1">
      <protection locked="0"/>
    </xf>
    <xf numFmtId="0" fontId="6" fillId="12" borderId="3" xfId="7" applyNumberFormat="1" applyFont="1" applyFill="1" applyBorder="1" applyAlignment="1" applyProtection="1">
      <alignment horizontal="center" vertical="center"/>
      <protection locked="0"/>
    </xf>
    <xf numFmtId="49" fontId="6" fillId="12" borderId="45" xfId="7" applyNumberFormat="1" applyFont="1" applyFill="1" applyBorder="1" applyAlignment="1" applyProtection="1">
      <alignment horizontal="center" vertical="center"/>
      <protection locked="0"/>
    </xf>
    <xf numFmtId="0" fontId="31" fillId="11" borderId="43" xfId="7" applyFont="1" applyFill="1" applyBorder="1" applyAlignment="1">
      <alignment vertical="center" wrapText="1"/>
    </xf>
    <xf numFmtId="0" fontId="31" fillId="11" borderId="0" xfId="7" applyFont="1" applyFill="1" applyAlignment="1">
      <alignment vertical="center" wrapText="1"/>
    </xf>
    <xf numFmtId="0" fontId="7" fillId="11" borderId="44" xfId="7" applyFont="1" applyFill="1" applyBorder="1" applyAlignment="1">
      <alignment horizontal="right" vertical="center" wrapText="1"/>
    </xf>
    <xf numFmtId="49" fontId="6" fillId="12" borderId="3" xfId="7" applyNumberFormat="1" applyFont="1" applyFill="1" applyBorder="1" applyAlignment="1" applyProtection="1">
      <alignment horizontal="center" vertical="center"/>
      <protection locked="0"/>
    </xf>
    <xf numFmtId="0" fontId="32" fillId="11" borderId="43" xfId="7" applyFont="1" applyFill="1" applyBorder="1" applyAlignment="1">
      <alignment vertical="center"/>
    </xf>
    <xf numFmtId="0" fontId="29" fillId="11" borderId="43" xfId="7" applyFont="1" applyFill="1" applyBorder="1" applyAlignment="1">
      <alignment horizontal="center" vertical="center" wrapText="1"/>
    </xf>
    <xf numFmtId="0" fontId="29" fillId="11" borderId="0" xfId="7" applyFont="1" applyFill="1" applyAlignment="1">
      <alignment horizontal="center" vertical="center" wrapText="1"/>
    </xf>
    <xf numFmtId="0" fontId="7" fillId="11" borderId="44" xfId="7" applyFont="1" applyFill="1" applyBorder="1" applyAlignment="1">
      <alignment horizontal="right" vertical="center"/>
    </xf>
    <xf numFmtId="0" fontId="31" fillId="11" borderId="0" xfId="7" applyFont="1" applyFill="1" applyAlignment="1">
      <alignment wrapText="1"/>
    </xf>
    <xf numFmtId="0" fontId="27" fillId="11" borderId="26" xfId="7" applyFont="1" applyFill="1" applyBorder="1" applyAlignment="1">
      <alignment vertical="center"/>
    </xf>
    <xf numFmtId="0" fontId="27" fillId="11" borderId="1" xfId="7" applyFont="1" applyFill="1" applyBorder="1" applyAlignment="1">
      <alignment vertical="center"/>
    </xf>
    <xf numFmtId="0" fontId="30" fillId="11" borderId="43" xfId="7" applyFont="1" applyFill="1" applyBorder="1" applyAlignment="1">
      <alignment horizontal="center" vertical="center"/>
    </xf>
    <xf numFmtId="0" fontId="30" fillId="11" borderId="0" xfId="7" applyFont="1" applyFill="1" applyAlignment="1">
      <alignment horizontal="center" vertical="center"/>
    </xf>
    <xf numFmtId="0" fontId="30" fillId="11" borderId="44" xfId="7" applyFont="1" applyFill="1" applyBorder="1" applyAlignment="1">
      <alignment horizontal="center" vertical="center"/>
    </xf>
    <xf numFmtId="0" fontId="6" fillId="11" borderId="43" xfId="7" applyFont="1" applyFill="1" applyBorder="1" applyAlignment="1">
      <alignment vertical="center" wrapText="1"/>
    </xf>
    <xf numFmtId="0" fontId="6" fillId="11" borderId="0" xfId="7" applyFont="1" applyFill="1" applyAlignment="1">
      <alignment vertical="center" wrapText="1"/>
    </xf>
    <xf numFmtId="14" fontId="6" fillId="12" borderId="3" xfId="7" applyNumberFormat="1" applyFont="1" applyFill="1" applyBorder="1" applyAlignment="1" applyProtection="1">
      <alignment horizontal="center" vertical="center"/>
      <protection locked="0"/>
    </xf>
    <xf numFmtId="14" fontId="6" fillId="12" borderId="45" xfId="7" applyNumberFormat="1" applyFont="1" applyFill="1" applyBorder="1" applyAlignment="1" applyProtection="1">
      <alignment horizontal="center" vertical="center"/>
      <protection locked="0"/>
    </xf>
    <xf numFmtId="0" fontId="6" fillId="0" borderId="43" xfId="7" applyFont="1" applyBorder="1" applyAlignment="1">
      <alignment horizontal="center" vertical="center" wrapText="1"/>
    </xf>
    <xf numFmtId="0" fontId="6" fillId="0" borderId="0" xfId="7" applyFont="1" applyAlignment="1">
      <alignment horizontal="center" vertical="center" wrapText="1"/>
    </xf>
    <xf numFmtId="0" fontId="6" fillId="0" borderId="44" xfId="7" applyFont="1" applyBorder="1" applyAlignment="1">
      <alignment horizontal="center" vertical="center" wrapText="1"/>
    </xf>
    <xf numFmtId="0" fontId="31" fillId="11" borderId="43" xfId="7" applyFont="1" applyFill="1" applyBorder="1" applyAlignment="1">
      <alignment wrapText="1"/>
    </xf>
    <xf numFmtId="0" fontId="13" fillId="4" borderId="42" xfId="0" applyFont="1" applyFill="1" applyBorder="1" applyAlignment="1" applyProtection="1">
      <alignment horizontal="left" vertical="center" wrapText="1"/>
    </xf>
    <xf numFmtId="0" fontId="6" fillId="0" borderId="42" xfId="0" applyFont="1" applyFill="1" applyBorder="1" applyAlignment="1" applyProtection="1">
      <alignment horizontal="left" vertical="center" wrapText="1"/>
    </xf>
    <xf numFmtId="0" fontId="6" fillId="9" borderId="42" xfId="0" applyFont="1" applyFill="1" applyBorder="1" applyAlignment="1" applyProtection="1">
      <alignment horizontal="left" vertical="center" wrapText="1"/>
    </xf>
    <xf numFmtId="0" fontId="7" fillId="9"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6"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20"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7" fillId="11" borderId="42" xfId="0" applyFont="1" applyFill="1" applyBorder="1" applyAlignment="1" applyProtection="1">
      <alignment horizontal="left" vertical="center" wrapText="1"/>
    </xf>
    <xf numFmtId="0" fontId="14" fillId="4" borderId="42" xfId="0" applyFont="1" applyFill="1" applyBorder="1" applyAlignment="1" applyProtection="1">
      <alignment horizontal="left" vertical="center" wrapText="1"/>
    </xf>
    <xf numFmtId="0" fontId="16" fillId="4" borderId="42" xfId="0" applyFont="1" applyFill="1" applyBorder="1" applyAlignment="1" applyProtection="1">
      <alignment vertical="center"/>
    </xf>
    <xf numFmtId="0" fontId="14" fillId="10" borderId="42"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indent="1"/>
    </xf>
    <xf numFmtId="0" fontId="7" fillId="10" borderId="42" xfId="0" applyFont="1" applyFill="1" applyBorder="1" applyAlignment="1" applyProtection="1">
      <alignment horizontal="left" vertical="center" wrapText="1" indent="1"/>
    </xf>
    <xf numFmtId="0" fontId="6" fillId="3" borderId="42" xfId="3" applyFont="1" applyFill="1" applyBorder="1" applyAlignment="1" applyProtection="1">
      <alignment horizontal="center" vertical="center" wrapText="1"/>
    </xf>
    <xf numFmtId="3" fontId="20"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4"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8"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4" fillId="4" borderId="42" xfId="0" applyFont="1" applyFill="1" applyBorder="1" applyAlignment="1" applyProtection="1">
      <alignment vertical="center" wrapText="1"/>
    </xf>
    <xf numFmtId="0" fontId="0" fillId="0" borderId="42" xfId="0" applyBorder="1" applyAlignment="1" applyProtection="1"/>
    <xf numFmtId="0" fontId="20" fillId="3" borderId="42" xfId="3" applyFont="1" applyFill="1" applyBorder="1" applyAlignment="1" applyProtection="1">
      <alignment horizontal="center" vertical="center"/>
    </xf>
    <xf numFmtId="0" fontId="17" fillId="10" borderId="42" xfId="0" applyFont="1" applyFill="1" applyBorder="1" applyAlignment="1" applyProtection="1">
      <alignment horizontal="left" vertical="center" wrapText="1"/>
    </xf>
    <xf numFmtId="0" fontId="7" fillId="0" borderId="42" xfId="0" applyFont="1" applyFill="1" applyBorder="1" applyAlignment="1" applyProtection="1">
      <alignment horizontal="left" vertical="center" wrapText="1" indent="1"/>
    </xf>
    <xf numFmtId="0" fontId="17" fillId="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top" wrapText="1"/>
      <protection locked="0"/>
    </xf>
    <xf numFmtId="0" fontId="10"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3" fillId="0" borderId="42" xfId="0" applyFont="1" applyFill="1" applyBorder="1" applyAlignment="1" applyProtection="1">
      <alignment horizontal="left" vertical="center" wrapText="1"/>
    </xf>
    <xf numFmtId="0" fontId="6" fillId="4" borderId="42" xfId="0" applyFont="1" applyFill="1" applyBorder="1" applyAlignment="1" applyProtection="1">
      <alignment horizontal="left" vertical="center" wrapText="1"/>
    </xf>
    <xf numFmtId="0" fontId="6" fillId="4" borderId="42" xfId="0" applyFont="1" applyFill="1" applyBorder="1" applyAlignment="1" applyProtection="1">
      <alignment vertical="center" wrapText="1"/>
    </xf>
    <xf numFmtId="0" fontId="7" fillId="10" borderId="42" xfId="0" applyFont="1" applyFill="1" applyBorder="1" applyAlignment="1" applyProtection="1">
      <alignment horizontal="left" vertical="center" wrapText="1"/>
    </xf>
    <xf numFmtId="0" fontId="6" fillId="10" borderId="42"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23" xfId="0" applyFont="1" applyFill="1" applyBorder="1" applyAlignment="1" applyProtection="1">
      <alignment horizontal="left" vertical="center" wrapText="1"/>
    </xf>
    <xf numFmtId="0" fontId="7" fillId="0" borderId="24"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xf>
    <xf numFmtId="0" fontId="20" fillId="2" borderId="4" xfId="3" applyFont="1" applyFill="1" applyBorder="1" applyAlignment="1" applyProtection="1">
      <alignment vertical="center" wrapText="1"/>
      <protection locked="0"/>
    </xf>
    <xf numFmtId="0" fontId="23" fillId="0" borderId="23" xfId="0" applyFont="1" applyFill="1" applyBorder="1" applyAlignment="1" applyProtection="1">
      <alignment horizontal="left" vertical="center" wrapText="1"/>
    </xf>
    <xf numFmtId="0" fontId="23" fillId="0" borderId="24" xfId="0" applyFont="1" applyFill="1" applyBorder="1" applyAlignment="1" applyProtection="1">
      <alignment horizontal="left" vertical="center" wrapText="1"/>
    </xf>
    <xf numFmtId="0" fontId="23" fillId="0" borderId="25" xfId="0" applyFont="1" applyFill="1" applyBorder="1" applyAlignment="1" applyProtection="1">
      <alignment horizontal="left" vertical="center" wrapText="1"/>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10" borderId="23" xfId="0" applyFont="1" applyFill="1" applyBorder="1" applyAlignment="1" applyProtection="1">
      <alignment horizontal="left" vertical="center" wrapText="1"/>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7" fillId="10" borderId="23" xfId="0" applyFont="1" applyFill="1" applyBorder="1" applyAlignment="1" applyProtection="1">
      <alignment horizontal="left" vertical="center" wrapText="1"/>
    </xf>
    <xf numFmtId="0" fontId="7" fillId="10" borderId="24" xfId="0" applyFont="1" applyFill="1" applyBorder="1" applyAlignment="1" applyProtection="1">
      <alignment horizontal="left" vertical="center" wrapText="1"/>
    </xf>
    <xf numFmtId="0" fontId="7" fillId="10" borderId="25" xfId="0" applyFont="1" applyFill="1" applyBorder="1" applyAlignment="1" applyProtection="1">
      <alignment horizontal="left" vertical="center" wrapTex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20"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4" fillId="7" borderId="26" xfId="0" applyFont="1" applyFill="1" applyBorder="1" applyAlignment="1" applyProtection="1">
      <alignment horizontal="left" vertical="center" wrapText="1" shrinkToFit="1"/>
    </xf>
    <xf numFmtId="0" fontId="14" fillId="7" borderId="1" xfId="0" applyFont="1" applyFill="1" applyBorder="1" applyAlignment="1" applyProtection="1">
      <alignment horizontal="left" vertical="center" wrapText="1" shrinkToFit="1"/>
    </xf>
    <xf numFmtId="0" fontId="14" fillId="7" borderId="27" xfId="0" applyFont="1" applyFill="1" applyBorder="1" applyAlignment="1" applyProtection="1">
      <alignment horizontal="left" vertical="center" wrapText="1" shrinkToFit="1"/>
    </xf>
    <xf numFmtId="0" fontId="7" fillId="0" borderId="32"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0" borderId="34" xfId="0" applyFont="1" applyFill="1" applyBorder="1" applyAlignment="1" applyProtection="1">
      <alignment horizontal="left" vertical="center" wrapText="1"/>
    </xf>
    <xf numFmtId="0" fontId="14" fillId="10" borderId="20" xfId="0" applyFont="1" applyFill="1" applyBorder="1" applyAlignment="1" applyProtection="1">
      <alignment horizontal="left" vertical="center" wrapText="1"/>
    </xf>
    <xf numFmtId="0" fontId="14" fillId="10" borderId="21" xfId="0" applyFont="1" applyFill="1" applyBorder="1" applyAlignment="1" applyProtection="1">
      <alignment horizontal="left" vertical="center" wrapText="1"/>
    </xf>
    <xf numFmtId="0" fontId="14" fillId="10" borderId="22" xfId="0" applyFont="1" applyFill="1" applyBorder="1" applyAlignment="1" applyProtection="1">
      <alignment horizontal="left" vertical="center" wrapText="1"/>
    </xf>
    <xf numFmtId="0" fontId="14" fillId="10" borderId="23" xfId="0" applyFont="1" applyFill="1" applyBorder="1" applyAlignment="1" applyProtection="1">
      <alignment horizontal="left" vertical="center" wrapText="1"/>
    </xf>
    <xf numFmtId="0" fontId="14" fillId="10" borderId="24" xfId="0" applyFont="1" applyFill="1" applyBorder="1" applyAlignment="1" applyProtection="1">
      <alignment horizontal="left" vertical="center" wrapText="1"/>
    </xf>
    <xf numFmtId="0" fontId="14" fillId="10" borderId="25"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indent="1"/>
    </xf>
    <xf numFmtId="0" fontId="6" fillId="10" borderId="13"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xf>
    <xf numFmtId="0" fontId="14" fillId="7" borderId="26"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7" xfId="0" applyFont="1" applyFill="1" applyBorder="1" applyAlignment="1" applyProtection="1">
      <alignment horizontal="left" vertical="center" shrinkToFit="1"/>
    </xf>
    <xf numFmtId="0" fontId="14" fillId="10" borderId="14" xfId="0" applyFont="1" applyFill="1" applyBorder="1" applyAlignment="1" applyProtection="1">
      <alignment horizontal="left" vertical="center" wrapText="1"/>
    </xf>
    <xf numFmtId="0" fontId="7" fillId="0" borderId="28"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10" borderId="13" xfId="0" applyFont="1" applyFill="1" applyBorder="1" applyAlignment="1" applyProtection="1">
      <alignment horizontal="left" vertical="center" wrapText="1"/>
    </xf>
    <xf numFmtId="0" fontId="14" fillId="0" borderId="13" xfId="0" applyFont="1" applyFill="1" applyBorder="1" applyAlignment="1" applyProtection="1">
      <alignment horizontal="left" vertical="center" wrapText="1"/>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5" fillId="0" borderId="39" xfId="0" applyFont="1" applyBorder="1" applyAlignment="1" applyProtection="1">
      <alignment horizontal="left" vertical="center" wrapText="1"/>
    </xf>
    <xf numFmtId="0" fontId="20" fillId="9" borderId="39" xfId="0" applyFont="1" applyFill="1" applyBorder="1" applyAlignment="1" applyProtection="1">
      <alignment horizontal="left" vertical="center" wrapText="1"/>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35" xfId="0" applyFont="1" applyBorder="1" applyAlignment="1" applyProtection="1">
      <alignment horizontal="center" vertical="center" wrapText="1"/>
    </xf>
    <xf numFmtId="0" fontId="5" fillId="0" borderId="36"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36" xfId="0" applyFont="1" applyBorder="1" applyProtection="1"/>
    <xf numFmtId="3" fontId="11" fillId="3" borderId="8" xfId="0" applyNumberFormat="1" applyFont="1" applyFill="1" applyBorder="1" applyAlignment="1" applyProtection="1">
      <alignment horizontal="center" vertical="center" wrapText="1"/>
    </xf>
    <xf numFmtId="3" fontId="5" fillId="0" borderId="36"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37"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38" xfId="0" applyFont="1" applyFill="1" applyBorder="1" applyAlignment="1" applyProtection="1">
      <alignment horizontal="left" vertical="center"/>
    </xf>
    <xf numFmtId="0" fontId="24" fillId="6" borderId="38" xfId="0" applyFont="1" applyFill="1" applyBorder="1" applyAlignment="1" applyProtection="1">
      <alignment vertical="center"/>
    </xf>
    <xf numFmtId="0" fontId="5" fillId="0" borderId="38" xfId="0" applyFont="1" applyBorder="1" applyAlignment="1" applyProtection="1">
      <alignment vertical="center"/>
    </xf>
    <xf numFmtId="0" fontId="20" fillId="0" borderId="39" xfId="0" applyFont="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22" fillId="6" borderId="41" xfId="0" applyFont="1" applyFill="1" applyBorder="1" applyAlignment="1" applyProtection="1">
      <alignment horizontal="left" vertical="center"/>
    </xf>
    <xf numFmtId="0" fontId="5" fillId="0" borderId="41" xfId="0" applyFont="1" applyBorder="1" applyAlignment="1" applyProtection="1">
      <alignment vertical="center"/>
    </xf>
    <xf numFmtId="0" fontId="22" fillId="9" borderId="39" xfId="0" applyFont="1" applyFill="1" applyBorder="1" applyAlignment="1" applyProtection="1">
      <alignment horizontal="left" vertical="center" wrapText="1"/>
    </xf>
    <xf numFmtId="0" fontId="22" fillId="9" borderId="40" xfId="0" applyFont="1" applyFill="1" applyBorder="1" applyAlignment="1" applyProtection="1">
      <alignment horizontal="left" vertical="center" wrapText="1"/>
    </xf>
    <xf numFmtId="0" fontId="5" fillId="0" borderId="41" xfId="0" applyFont="1" applyBorder="1" applyProtection="1"/>
    <xf numFmtId="0" fontId="22" fillId="0" borderId="39" xfId="0" applyFont="1" applyBorder="1" applyAlignment="1" applyProtection="1">
      <alignment horizontal="left" vertical="center" wrapText="1"/>
    </xf>
    <xf numFmtId="0" fontId="22" fillId="0" borderId="40"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4" fillId="0" borderId="0" xfId="0" applyFont="1" applyAlignment="1">
      <alignment horizontal="left" vertical="top" wrapText="1"/>
    </xf>
    <xf numFmtId="0" fontId="0" fillId="0" borderId="0" xfId="0" applyAlignment="1">
      <alignment horizontal="left" vertical="top"/>
    </xf>
  </cellXfs>
  <cellStyles count="8">
    <cellStyle name="Hyperlink" xfId="6" builtinId="8"/>
    <cellStyle name="Hyperlink 2" xfId="2" xr:uid="{00000000-0005-0000-0000-000000000000}"/>
    <cellStyle name="Normal" xfId="0" builtinId="0"/>
    <cellStyle name="Normal 2" xfId="3" xr:uid="{00000000-0005-0000-0000-000002000000}"/>
    <cellStyle name="Normal 3" xfId="4" xr:uid="{00000000-0005-0000-0000-000003000000}"/>
    <cellStyle name="Normal 3 2" xfId="5" xr:uid="{0BC8029A-5928-44CF-A48F-183132573C67}"/>
    <cellStyle name="Normal 3 2 2" xfId="7" xr:uid="{EDBA1064-7C5B-4106-9CF3-15AAE7121AF3}"/>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12E1ED9E-CBFE-471E-8687-D52E2A093B20}" r="H8" connectionId="0">
    <xmlCellPr id="1" xr6:uid="{48414A99-08D2-4D0A-A12F-00EDAFC09FB6}" uniqueName="P1074366">
      <xmlPr mapId="1" xpath="/TFI-IZD-POD/IFP-GFI-IZD-POD_1000374/P1074366" xmlDataType="decimal"/>
    </xmlCellPr>
  </singleXmlCell>
  <singleXmlCell id="6" xr6:uid="{08644B8A-FE32-4EB2-BC8B-7B8F0CAB3DF3}" r="I8" connectionId="0">
    <xmlCellPr id="1" xr6:uid="{3C3A7464-B8C6-4EB0-8C61-858196C98A2E}" uniqueName="P1074367">
      <xmlPr mapId="1" xpath="/TFI-IZD-POD/IFP-GFI-IZD-POD_1000374/P1074367" xmlDataType="decimal"/>
    </xmlCellPr>
  </singleXmlCell>
  <singleXmlCell id="7" xr6:uid="{9C0622DA-A148-40C5-87BA-9C55C0216BAC}" r="H9" connectionId="0">
    <xmlCellPr id="1" xr6:uid="{AA31BD22-65F7-407E-890F-55E7E5E518AF}" uniqueName="P1074368">
      <xmlPr mapId="1" xpath="/TFI-IZD-POD/IFP-GFI-IZD-POD_1000374/P1074368" xmlDataType="decimal"/>
    </xmlCellPr>
  </singleXmlCell>
  <singleXmlCell id="8" xr6:uid="{221D3560-F174-4E9E-8586-43CBD675CFCE}" r="I9" connectionId="0">
    <xmlCellPr id="1" xr6:uid="{5838B910-0FAC-41FB-9A7F-A865FC879D25}" uniqueName="P1074369">
      <xmlPr mapId="1" xpath="/TFI-IZD-POD/IFP-GFI-IZD-POD_1000374/P1074369" xmlDataType="decimal"/>
    </xmlCellPr>
  </singleXmlCell>
  <singleXmlCell id="9" xr6:uid="{9F3F95A0-550C-40FC-9039-8D96B17D447A}" r="H10" connectionId="0">
    <xmlCellPr id="1" xr6:uid="{2F6EE8ED-6DD9-46A1-BBE9-19AF573C82C4}" uniqueName="P1074370">
      <xmlPr mapId="1" xpath="/TFI-IZD-POD/IFP-GFI-IZD-POD_1000374/P1074370" xmlDataType="decimal"/>
    </xmlCellPr>
  </singleXmlCell>
  <singleXmlCell id="10" xr6:uid="{F6FDC15A-5AF4-4583-BF0B-E05E2D996EB3}" r="I10" connectionId="0">
    <xmlCellPr id="1" xr6:uid="{FED67DEA-E48E-4A38-AEC1-3166B6A4486F}" uniqueName="P1074371">
      <xmlPr mapId="1" xpath="/TFI-IZD-POD/IFP-GFI-IZD-POD_1000374/P1074371" xmlDataType="decimal"/>
    </xmlCellPr>
  </singleXmlCell>
  <singleXmlCell id="11" xr6:uid="{9B52E8A4-7563-4643-B138-FB24A372787E}" r="H11" connectionId="0">
    <xmlCellPr id="1" xr6:uid="{EF5F029C-2CF8-4F36-AAC7-7537A045E922}" uniqueName="P1074372">
      <xmlPr mapId="1" xpath="/TFI-IZD-POD/IFP-GFI-IZD-POD_1000374/P1074372" xmlDataType="decimal"/>
    </xmlCellPr>
  </singleXmlCell>
  <singleXmlCell id="12" xr6:uid="{15FC52EE-2A1D-47F2-8ACB-D6CA0126BF18}" r="I11" connectionId="0">
    <xmlCellPr id="1" xr6:uid="{71EA4F67-0AE7-464D-BBA3-937BEE8F6A5A}" uniqueName="P1074373">
      <xmlPr mapId="1" xpath="/TFI-IZD-POD/IFP-GFI-IZD-POD_1000374/P1074373" xmlDataType="decimal"/>
    </xmlCellPr>
  </singleXmlCell>
  <singleXmlCell id="13" xr6:uid="{2DB7A57A-7336-4C55-B896-D72397E58EDF}" r="H12" connectionId="0">
    <xmlCellPr id="1" xr6:uid="{67AA1A2B-0C15-4764-AA53-27E0E5966BAF}" uniqueName="P1074374">
      <xmlPr mapId="1" xpath="/TFI-IZD-POD/IFP-GFI-IZD-POD_1000374/P1074374" xmlDataType="decimal"/>
    </xmlCellPr>
  </singleXmlCell>
  <singleXmlCell id="14" xr6:uid="{E1B122E7-90E4-4791-952C-2EB3F5085CCB}" r="I12" connectionId="0">
    <xmlCellPr id="1" xr6:uid="{743E6CBE-4938-4767-A631-596EC24B61D7}" uniqueName="P1074375">
      <xmlPr mapId="1" xpath="/TFI-IZD-POD/IFP-GFI-IZD-POD_1000374/P1074375" xmlDataType="decimal"/>
    </xmlCellPr>
  </singleXmlCell>
  <singleXmlCell id="15" xr6:uid="{E3DC58DD-1F3E-4E1C-8276-B336A6AF2992}" r="H13" connectionId="0">
    <xmlCellPr id="1" xr6:uid="{C383D6A4-7192-4867-AB60-6891E6035D17}" uniqueName="P1074376">
      <xmlPr mapId="1" xpath="/TFI-IZD-POD/IFP-GFI-IZD-POD_1000374/P1074376" xmlDataType="decimal"/>
    </xmlCellPr>
  </singleXmlCell>
  <singleXmlCell id="17" xr6:uid="{AD3596CC-D639-4015-BF18-3E17CE2D6412}" r="I13" connectionId="0">
    <xmlCellPr id="1" xr6:uid="{6564DDB1-A57B-4D91-90B1-D16D80E8B5EB}" uniqueName="P1074491">
      <xmlPr mapId="1" xpath="/TFI-IZD-POD/IFP-GFI-IZD-POD_1000374/P1074491" xmlDataType="decimal"/>
    </xmlCellPr>
  </singleXmlCell>
  <singleXmlCell id="18" xr6:uid="{44C7852B-672E-43CB-891C-A7705DA1F18F}" r="H14" connectionId="0">
    <xmlCellPr id="1" xr6:uid="{7B1553A7-5082-49E4-BF72-3CAC8C74A15D}" uniqueName="P1074492">
      <xmlPr mapId="1" xpath="/TFI-IZD-POD/IFP-GFI-IZD-POD_1000374/P1074492" xmlDataType="decimal"/>
    </xmlCellPr>
  </singleXmlCell>
  <singleXmlCell id="19" xr6:uid="{25D8FD74-403E-44FF-B886-CE6203624E09}" r="I14" connectionId="0">
    <xmlCellPr id="1" xr6:uid="{2B8FA1B6-E4AA-47C5-8F47-633A18ECC2B7}" uniqueName="P1074493">
      <xmlPr mapId="1" xpath="/TFI-IZD-POD/IFP-GFI-IZD-POD_1000374/P1074493" xmlDataType="decimal"/>
    </xmlCellPr>
  </singleXmlCell>
  <singleXmlCell id="20" xr6:uid="{032BEADD-6FD8-4514-ACB2-D80DB0B36224}" r="H15" connectionId="0">
    <xmlCellPr id="1" xr6:uid="{40ECC36C-CB90-4009-8E38-E322282416A1}" uniqueName="P1074494">
      <xmlPr mapId="1" xpath="/TFI-IZD-POD/IFP-GFI-IZD-POD_1000374/P1074494" xmlDataType="decimal"/>
    </xmlCellPr>
  </singleXmlCell>
  <singleXmlCell id="21" xr6:uid="{51DD78C9-1908-4612-81F1-E6933736D560}" r="I15" connectionId="0">
    <xmlCellPr id="1" xr6:uid="{596428BA-55A1-406E-87FC-A1A70386DE8F}" uniqueName="P1074575">
      <xmlPr mapId="1" xpath="/TFI-IZD-POD/IFP-GFI-IZD-POD_1000374/P1074575" xmlDataType="decimal"/>
    </xmlCellPr>
  </singleXmlCell>
  <singleXmlCell id="22" xr6:uid="{C90CC03A-35FC-4DE5-BFEA-F7E6589A52EB}" r="H16" connectionId="0">
    <xmlCellPr id="1" xr6:uid="{EA21A047-6718-4B80-BB40-843370A35E0D}" uniqueName="P1074576">
      <xmlPr mapId="1" xpath="/TFI-IZD-POD/IFP-GFI-IZD-POD_1000374/P1074576" xmlDataType="decimal"/>
    </xmlCellPr>
  </singleXmlCell>
  <singleXmlCell id="23" xr6:uid="{1E7A1819-BADB-4981-A618-36DA4B2C2957}" r="I16" connectionId="0">
    <xmlCellPr id="1" xr6:uid="{B6396C3A-159C-4C83-811B-CA0295ACC9BD}" uniqueName="P1074577">
      <xmlPr mapId="1" xpath="/TFI-IZD-POD/IFP-GFI-IZD-POD_1000374/P1074577" xmlDataType="decimal"/>
    </xmlCellPr>
  </singleXmlCell>
  <singleXmlCell id="24" xr6:uid="{B4156E61-1E31-41F5-A283-0C6C647B2546}" r="H17" connectionId="0">
    <xmlCellPr id="1" xr6:uid="{518ED050-237A-4CA9-9425-8169C5229AA5}" uniqueName="P1074578">
      <xmlPr mapId="1" xpath="/TFI-IZD-POD/IFP-GFI-IZD-POD_1000374/P1074578" xmlDataType="decimal"/>
    </xmlCellPr>
  </singleXmlCell>
  <singleXmlCell id="25" xr6:uid="{EE1E8CFC-98E3-4959-828F-8DC4506EA194}" r="I17" connectionId="0">
    <xmlCellPr id="1" xr6:uid="{636A4891-6B51-418F-8B7A-8B62E5018D3D}" uniqueName="P1074579">
      <xmlPr mapId="1" xpath="/TFI-IZD-POD/IFP-GFI-IZD-POD_1000374/P1074579" xmlDataType="decimal"/>
    </xmlCellPr>
  </singleXmlCell>
  <singleXmlCell id="26" xr6:uid="{2AEB6396-5E45-4F2C-9ADF-E445BAC5818E}" r="H18" connectionId="0">
    <xmlCellPr id="1" xr6:uid="{4CE7B813-2155-4E81-8DA4-90B1A0D45964}" uniqueName="P1074656">
      <xmlPr mapId="1" xpath="/TFI-IZD-POD/IFP-GFI-IZD-POD_1000374/P1074656" xmlDataType="decimal"/>
    </xmlCellPr>
  </singleXmlCell>
  <singleXmlCell id="27" xr6:uid="{C95393EC-0949-4FE9-A281-F76FFA6CA42B}" r="I18" connectionId="0">
    <xmlCellPr id="1" xr6:uid="{8B338E41-FE25-4DEA-ADA1-6AF1CEDC53BF}" uniqueName="P1074657">
      <xmlPr mapId="1" xpath="/TFI-IZD-POD/IFP-GFI-IZD-POD_1000374/P1074657" xmlDataType="decimal"/>
    </xmlCellPr>
  </singleXmlCell>
  <singleXmlCell id="28" xr6:uid="{B24B5AFF-4DDB-4DA7-8A0B-CD4E629ADFFB}" r="H19" connectionId="0">
    <xmlCellPr id="1" xr6:uid="{4EA08C30-56F7-4804-8FBC-9563E16D065A}" uniqueName="P1074658">
      <xmlPr mapId="1" xpath="/TFI-IZD-POD/IFP-GFI-IZD-POD_1000374/P1074658" xmlDataType="decimal"/>
    </xmlCellPr>
  </singleXmlCell>
  <singleXmlCell id="29" xr6:uid="{56D98C71-9D24-4E8A-BE66-4B3DEB34B082}" r="I19" connectionId="0">
    <xmlCellPr id="1" xr6:uid="{55E55677-A1CA-4DF9-B2AA-54FE4F8FEB58}" uniqueName="P1074659">
      <xmlPr mapId="1" xpath="/TFI-IZD-POD/IFP-GFI-IZD-POD_1000374/P1074659" xmlDataType="decimal"/>
    </xmlCellPr>
  </singleXmlCell>
  <singleXmlCell id="30" xr6:uid="{6F0672B2-AF37-45C0-86B9-7E06805F9189}" r="H20" connectionId="0">
    <xmlCellPr id="1" xr6:uid="{FA380A6B-DCBD-48CD-B372-3D94843EF290}" uniqueName="P1074894">
      <xmlPr mapId="1" xpath="/TFI-IZD-POD/IFP-GFI-IZD-POD_1000374/P1074894" xmlDataType="decimal"/>
    </xmlCellPr>
  </singleXmlCell>
  <singleXmlCell id="31" xr6:uid="{E23403A4-7B78-41AC-B37F-94F0AC2FA754}" r="I20" connectionId="0">
    <xmlCellPr id="1" xr6:uid="{4C778563-651F-4E83-BC90-5F93E238AB8A}" uniqueName="P1074895">
      <xmlPr mapId="1" xpath="/TFI-IZD-POD/IFP-GFI-IZD-POD_1000374/P1074895" xmlDataType="decimal"/>
    </xmlCellPr>
  </singleXmlCell>
  <singleXmlCell id="32" xr6:uid="{1D6DC101-EDA6-4E3F-B2A1-06D5C7412716}" r="H21" connectionId="0">
    <xmlCellPr id="1" xr6:uid="{98D7CBCD-E95F-459C-8F1B-90CD6510EC6B}" uniqueName="P1074896">
      <xmlPr mapId="1" xpath="/TFI-IZD-POD/IFP-GFI-IZD-POD_1000374/P1074896" xmlDataType="decimal"/>
    </xmlCellPr>
  </singleXmlCell>
  <singleXmlCell id="33" xr6:uid="{36539B7A-A817-4B6F-9E6E-5468C0914D0F}" r="I21" connectionId="0">
    <xmlCellPr id="1" xr6:uid="{C3D22A70-E47C-4450-B8B5-F578C7532DA3}" uniqueName="P1074897">
      <xmlPr mapId="1" xpath="/TFI-IZD-POD/IFP-GFI-IZD-POD_1000374/P1074897" xmlDataType="decimal"/>
    </xmlCellPr>
  </singleXmlCell>
  <singleXmlCell id="34" xr6:uid="{883FF46F-1089-4946-9DAE-42929865A25F}" r="H22" connectionId="0">
    <xmlCellPr id="1" xr6:uid="{469B297D-03C4-4CA6-A797-86731F4BD995}" uniqueName="P1074898">
      <xmlPr mapId="1" xpath="/TFI-IZD-POD/IFP-GFI-IZD-POD_1000374/P1074898" xmlDataType="decimal"/>
    </xmlCellPr>
  </singleXmlCell>
  <singleXmlCell id="35" xr6:uid="{EF09C2BF-50FF-4ACF-8EBE-CE5338883EB0}" r="I22" connectionId="0">
    <xmlCellPr id="1" xr6:uid="{98444EAD-F931-42C5-8F42-99681EE0A1F0}" uniqueName="P1074899">
      <xmlPr mapId="1" xpath="/TFI-IZD-POD/IFP-GFI-IZD-POD_1000374/P1074899" xmlDataType="decimal"/>
    </xmlCellPr>
  </singleXmlCell>
  <singleXmlCell id="36" xr6:uid="{AB84C13F-8F19-4645-907A-435141C20760}" r="H23" connectionId="0">
    <xmlCellPr id="1" xr6:uid="{F5722A49-6237-486B-B6BD-D2F2EDA586DD}" uniqueName="P1074900">
      <xmlPr mapId="1" xpath="/TFI-IZD-POD/IFP-GFI-IZD-POD_1000374/P1074900" xmlDataType="decimal"/>
    </xmlCellPr>
  </singleXmlCell>
  <singleXmlCell id="37" xr6:uid="{6B1D3C4D-E5EE-403A-BA17-FED66EC07681}" r="I23" connectionId="0">
    <xmlCellPr id="1" xr6:uid="{1CF2162C-9C3F-4B65-B7B1-725FEA5FB543}" uniqueName="P1074901">
      <xmlPr mapId="1" xpath="/TFI-IZD-POD/IFP-GFI-IZD-POD_1000374/P1074901" xmlDataType="decimal"/>
    </xmlCellPr>
  </singleXmlCell>
  <singleXmlCell id="38" xr6:uid="{D32B5396-9969-4A48-86CA-E2B08DFF7FF7}" r="H24" connectionId="0">
    <xmlCellPr id="1" xr6:uid="{99478F68-A1B5-4386-8362-0C0420411962}" uniqueName="P1074902">
      <xmlPr mapId="1" xpath="/TFI-IZD-POD/IFP-GFI-IZD-POD_1000374/P1074902" xmlDataType="decimal"/>
    </xmlCellPr>
  </singleXmlCell>
  <singleXmlCell id="39" xr6:uid="{EC69B763-76B7-4B07-A179-9E7D1ADF43E1}" r="I24" connectionId="0">
    <xmlCellPr id="1" xr6:uid="{3095ACF5-13D6-4E60-BFD3-364BAC18877B}" uniqueName="P1074903">
      <xmlPr mapId="1" xpath="/TFI-IZD-POD/IFP-GFI-IZD-POD_1000374/P1074903" xmlDataType="decimal"/>
    </xmlCellPr>
  </singleXmlCell>
  <singleXmlCell id="40" xr6:uid="{155AA4B5-56E9-452C-B9A8-5D317826C179}" r="H25" connectionId="0">
    <xmlCellPr id="1" xr6:uid="{1C19A86E-189C-48D8-8680-10E3DD6B72E6}" uniqueName="P1074904">
      <xmlPr mapId="1" xpath="/TFI-IZD-POD/IFP-GFI-IZD-POD_1000374/P1074904" xmlDataType="decimal"/>
    </xmlCellPr>
  </singleXmlCell>
  <singleXmlCell id="41" xr6:uid="{EF416427-5BCF-4AEB-AEF6-8B704ED9CDDE}" r="I25" connectionId="0">
    <xmlCellPr id="1" xr6:uid="{1E3D4735-F49E-4FEB-982D-2E628A4EA322}" uniqueName="P1074905">
      <xmlPr mapId="1" xpath="/TFI-IZD-POD/IFP-GFI-IZD-POD_1000374/P1074905" xmlDataType="decimal"/>
    </xmlCellPr>
  </singleXmlCell>
  <singleXmlCell id="42" xr6:uid="{D8CA9FF7-4C52-460B-9913-CFF5136AC8E5}" r="H26" connectionId="0">
    <xmlCellPr id="1" xr6:uid="{77005396-61B0-4CAC-8DC1-FB458050923F}" uniqueName="P1074906">
      <xmlPr mapId="1" xpath="/TFI-IZD-POD/IFP-GFI-IZD-POD_1000374/P1074906" xmlDataType="decimal"/>
    </xmlCellPr>
  </singleXmlCell>
  <singleXmlCell id="43" xr6:uid="{69452276-4B13-4470-AFCA-F1350AEC374E}" r="I26" connectionId="0">
    <xmlCellPr id="1" xr6:uid="{9D5DC4F8-EC8A-48FB-B1EB-844FB96C2295}" uniqueName="P1074907">
      <xmlPr mapId="1" xpath="/TFI-IZD-POD/IFP-GFI-IZD-POD_1000374/P1074907" xmlDataType="decimal"/>
    </xmlCellPr>
  </singleXmlCell>
  <singleXmlCell id="44" xr6:uid="{FE4009F4-CF38-459F-A57D-16ABF0273582}" r="H27" connectionId="0">
    <xmlCellPr id="1" xr6:uid="{A3616E4D-9DD0-4A16-8BD7-6B0768B11633}" uniqueName="P1074908">
      <xmlPr mapId="1" xpath="/TFI-IZD-POD/IFP-GFI-IZD-POD_1000374/P1074908" xmlDataType="decimal"/>
    </xmlCellPr>
  </singleXmlCell>
  <singleXmlCell id="45" xr6:uid="{D9F367AE-0D76-4B78-A53F-2F5D657BD2C3}" r="I27" connectionId="0">
    <xmlCellPr id="1" xr6:uid="{44925742-D3C9-4CA6-9540-DD9CFEA5ACB9}" uniqueName="P1074909">
      <xmlPr mapId="1" xpath="/TFI-IZD-POD/IFP-GFI-IZD-POD_1000374/P1074909" xmlDataType="decimal"/>
    </xmlCellPr>
  </singleXmlCell>
  <singleXmlCell id="46" xr6:uid="{EFC0E423-5B15-4E1B-AC9F-07D781481298}" r="H28" connectionId="0">
    <xmlCellPr id="1" xr6:uid="{3CBE2842-A4EF-42E3-8E62-E4B9212E558E}" uniqueName="P1074910">
      <xmlPr mapId="1" xpath="/TFI-IZD-POD/IFP-GFI-IZD-POD_1000374/P1074910" xmlDataType="decimal"/>
    </xmlCellPr>
  </singleXmlCell>
  <singleXmlCell id="47" xr6:uid="{12EF457C-DF63-473E-935E-1A805D0176FF}" r="I28" connectionId="0">
    <xmlCellPr id="1" xr6:uid="{D72B51B2-A742-44AF-86A7-C9F876BC1508}" uniqueName="P1074912">
      <xmlPr mapId="1" xpath="/TFI-IZD-POD/IFP-GFI-IZD-POD_1000374/P1074912" xmlDataType="decimal"/>
    </xmlCellPr>
  </singleXmlCell>
  <singleXmlCell id="48" xr6:uid="{0FA2BAC5-59F7-49E1-BEBB-DF595F07A1EA}" r="H29" connectionId="0">
    <xmlCellPr id="1" xr6:uid="{087393DF-3969-4362-942E-010AD6CDB5E1}" uniqueName="P1074914">
      <xmlPr mapId="1" xpath="/TFI-IZD-POD/IFP-GFI-IZD-POD_1000374/P1074914" xmlDataType="decimal"/>
    </xmlCellPr>
  </singleXmlCell>
  <singleXmlCell id="49" xr6:uid="{17F0E8A8-859E-46FB-98BD-14C3EF697353}" r="I29" connectionId="0">
    <xmlCellPr id="1" xr6:uid="{56EF7EBC-979A-49AA-9B57-682A8A7D213E}" uniqueName="P1074916">
      <xmlPr mapId="1" xpath="/TFI-IZD-POD/IFP-GFI-IZD-POD_1000374/P1074916" xmlDataType="decimal"/>
    </xmlCellPr>
  </singleXmlCell>
  <singleXmlCell id="50" xr6:uid="{580FFA37-22CE-4F7C-A054-DA3C8BEB3BDC}" r="H30" connectionId="0">
    <xmlCellPr id="1" xr6:uid="{2102BD5D-68AF-48A5-890B-48F224CAB553}" uniqueName="P1074918">
      <xmlPr mapId="1" xpath="/TFI-IZD-POD/IFP-GFI-IZD-POD_1000374/P1074918" xmlDataType="decimal"/>
    </xmlCellPr>
  </singleXmlCell>
  <singleXmlCell id="51" xr6:uid="{6C2BEBD5-FBB5-4EA4-BE91-02F8E4E6C241}" r="I30" connectionId="0">
    <xmlCellPr id="1" xr6:uid="{F0DC00DC-6353-4A45-8097-678F96FAC007}" uniqueName="P1074921">
      <xmlPr mapId="1" xpath="/TFI-IZD-POD/IFP-GFI-IZD-POD_1000374/P1074921" xmlDataType="decimal"/>
    </xmlCellPr>
  </singleXmlCell>
  <singleXmlCell id="52" xr6:uid="{99AFB78A-955D-4177-A783-EF4A1476AC07}" r="H31" connectionId="0">
    <xmlCellPr id="1" xr6:uid="{85CA09B6-0997-4E4E-AFAF-492BE03948D2}" uniqueName="P1074927">
      <xmlPr mapId="1" xpath="/TFI-IZD-POD/IFP-GFI-IZD-POD_1000374/P1074927" xmlDataType="decimal"/>
    </xmlCellPr>
  </singleXmlCell>
  <singleXmlCell id="53" xr6:uid="{33F89CFE-FAFF-40FC-8FAB-FADD3D83984D}" r="I31" connectionId="0">
    <xmlCellPr id="1" xr6:uid="{E3DEB7F9-606C-499D-8392-5A5A67D5CE06}" uniqueName="P1074947">
      <xmlPr mapId="1" xpath="/TFI-IZD-POD/IFP-GFI-IZD-POD_1000374/P1074947" xmlDataType="decimal"/>
    </xmlCellPr>
  </singleXmlCell>
  <singleXmlCell id="54" xr6:uid="{ACB19F07-967E-4A2F-A574-D0F1C6BC488A}" r="H32" connectionId="0">
    <xmlCellPr id="1" xr6:uid="{C7FEB91A-551F-4C50-A1D7-5B2E985B2374}" uniqueName="P1074949">
      <xmlPr mapId="1" xpath="/TFI-IZD-POD/IFP-GFI-IZD-POD_1000374/P1074949" xmlDataType="decimal"/>
    </xmlCellPr>
  </singleXmlCell>
  <singleXmlCell id="55" xr6:uid="{2BB6C40C-DD19-44BC-8BD8-51FA911D9D7C}" r="I32" connectionId="0">
    <xmlCellPr id="1" xr6:uid="{35A6AE97-6C09-4053-BD87-FD5ECBAD65A7}" uniqueName="P1074951">
      <xmlPr mapId="1" xpath="/TFI-IZD-POD/IFP-GFI-IZD-POD_1000374/P1074951" xmlDataType="decimal"/>
    </xmlCellPr>
  </singleXmlCell>
  <singleXmlCell id="56" xr6:uid="{5624BFEA-3CE1-485F-B04D-FD46D2C67F54}" r="H33" connectionId="0">
    <xmlCellPr id="1" xr6:uid="{31CD163C-3686-4C46-9AE9-C5F63880DFEB}" uniqueName="P1074954">
      <xmlPr mapId="1" xpath="/TFI-IZD-POD/IFP-GFI-IZD-POD_1000374/P1074954" xmlDataType="decimal"/>
    </xmlCellPr>
  </singleXmlCell>
  <singleXmlCell id="57" xr6:uid="{641AC76E-1DF5-41EC-8A00-E023767F4048}" r="I33" connectionId="0">
    <xmlCellPr id="1" xr6:uid="{C78FCEB7-C311-4E9D-B722-7DB0146188CB}" uniqueName="P1074956">
      <xmlPr mapId="1" xpath="/TFI-IZD-POD/IFP-GFI-IZD-POD_1000374/P1074956" xmlDataType="decimal"/>
    </xmlCellPr>
  </singleXmlCell>
  <singleXmlCell id="58" xr6:uid="{D316C90D-A5C1-4CDE-9DAF-C30EA251AD84}" r="H34" connectionId="0">
    <xmlCellPr id="1" xr6:uid="{9240837F-5526-4961-9CA1-E8E43C8801C5}" uniqueName="P1074958">
      <xmlPr mapId="1" xpath="/TFI-IZD-POD/IFP-GFI-IZD-POD_1000374/P1074958" xmlDataType="decimal"/>
    </xmlCellPr>
  </singleXmlCell>
  <singleXmlCell id="59" xr6:uid="{4E529CEC-074A-4062-8AEF-F955119E6EFE}" r="I34" connectionId="0">
    <xmlCellPr id="1" xr6:uid="{8DB0765B-ECCF-4EAD-9C12-D4F8F3561E75}" uniqueName="P1074960">
      <xmlPr mapId="1" xpath="/TFI-IZD-POD/IFP-GFI-IZD-POD_1000374/P1074960" xmlDataType="decimal"/>
    </xmlCellPr>
  </singleXmlCell>
  <singleXmlCell id="60" xr6:uid="{865515F8-7612-47E5-A73E-011687690583}" r="H35" connectionId="0">
    <xmlCellPr id="1" xr6:uid="{4F2BA833-C949-4480-BEDF-B0FA589E2D26}" uniqueName="P1074962">
      <xmlPr mapId="1" xpath="/TFI-IZD-POD/IFP-GFI-IZD-POD_1000374/P1074962" xmlDataType="decimal"/>
    </xmlCellPr>
  </singleXmlCell>
  <singleXmlCell id="61" xr6:uid="{18CCD181-B2DA-4D20-91D7-01F3B7D7D084}" r="I35" connectionId="0">
    <xmlCellPr id="1" xr6:uid="{ADD13D8F-806E-4175-B3F8-F0F9EA9D0AE2}" uniqueName="P1074964">
      <xmlPr mapId="1" xpath="/TFI-IZD-POD/IFP-GFI-IZD-POD_1000374/P1074964" xmlDataType="decimal"/>
    </xmlCellPr>
  </singleXmlCell>
  <singleXmlCell id="62" xr6:uid="{A80D081A-CE05-48B0-AEAF-CCB166CB064D}" r="H36" connectionId="0">
    <xmlCellPr id="1" xr6:uid="{C190C6FF-1B6A-4C11-833F-6BF9E81242E3}" uniqueName="P1074923">
      <xmlPr mapId="1" xpath="/TFI-IZD-POD/IFP-GFI-IZD-POD_1000374/P1074923" xmlDataType="decimal"/>
    </xmlCellPr>
  </singleXmlCell>
  <singleXmlCell id="63" xr6:uid="{ADE0C447-191E-4DA6-B2A2-34EC62AAB7AA}" r="I36" connectionId="0">
    <xmlCellPr id="1" xr6:uid="{7C887C95-8702-40DB-99A4-4CD7D3981D56}" uniqueName="P1074925">
      <xmlPr mapId="1" xpath="/TFI-IZD-POD/IFP-GFI-IZD-POD_1000374/P1074925" xmlDataType="decimal"/>
    </xmlCellPr>
  </singleXmlCell>
  <singleXmlCell id="64" xr6:uid="{1E2B81D4-714D-46DA-A14D-8B243CDD9326}" r="H37" connectionId="0">
    <xmlCellPr id="1" xr6:uid="{AEE50A05-EE00-4E58-9F92-BC100F2377C4}" uniqueName="P1084406">
      <xmlPr mapId="1" xpath="/TFI-IZD-POD/IFP-GFI-IZD-POD_1000374/P1084406" xmlDataType="decimal"/>
    </xmlCellPr>
  </singleXmlCell>
  <singleXmlCell id="65" xr6:uid="{A78D3F54-B8D5-48E5-96B0-AC8B4B4FAD4B}" r="I37" connectionId="0">
    <xmlCellPr id="1" xr6:uid="{2FE593BD-D2DE-4C2D-94D1-0E69F432C8A0}" uniqueName="P1084407">
      <xmlPr mapId="1" xpath="/TFI-IZD-POD/IFP-GFI-IZD-POD_1000374/P1084407" xmlDataType="decimal"/>
    </xmlCellPr>
  </singleXmlCell>
  <singleXmlCell id="66" xr6:uid="{08985B08-9151-4B89-B54D-4E28FC0BBB3A}" r="H38" connectionId="0">
    <xmlCellPr id="1" xr6:uid="{CEE00098-16FA-46AB-82C2-6FA3E0D5AC0A}" uniqueName="P1074967">
      <xmlPr mapId="1" xpath="/TFI-IZD-POD/IFP-GFI-IZD-POD_1000374/P1074967" xmlDataType="decimal"/>
    </xmlCellPr>
  </singleXmlCell>
  <singleXmlCell id="67" xr6:uid="{CDDB957F-64C6-43F5-AF84-4EEBC9AB4ACB}" r="I38" connectionId="0">
    <xmlCellPr id="1" xr6:uid="{243A865C-E23B-405B-90A0-7A4348728BE0}" uniqueName="P1074973">
      <xmlPr mapId="1" xpath="/TFI-IZD-POD/IFP-GFI-IZD-POD_1000374/P1074973" xmlDataType="decimal"/>
    </xmlCellPr>
  </singleXmlCell>
  <singleXmlCell id="68" xr6:uid="{6774E363-650E-42BE-8E56-E7123358CA6F}" r="H39" connectionId="0">
    <xmlCellPr id="1" xr6:uid="{55D9ED2A-0471-4C83-AD52-6A7BA652CD1A}" uniqueName="P1074975">
      <xmlPr mapId="1" xpath="/TFI-IZD-POD/IFP-GFI-IZD-POD_1000374/P1074975" xmlDataType="decimal"/>
    </xmlCellPr>
  </singleXmlCell>
  <singleXmlCell id="69" xr6:uid="{7469B531-364F-4C14-90AF-F18DEF872C85}" r="I39" connectionId="0">
    <xmlCellPr id="1" xr6:uid="{43E67010-7CFA-4CE4-AC53-9D2A7BFDDD20}" uniqueName="P1074979">
      <xmlPr mapId="1" xpath="/TFI-IZD-POD/IFP-GFI-IZD-POD_1000374/P1074979" xmlDataType="decimal"/>
    </xmlCellPr>
  </singleXmlCell>
  <singleXmlCell id="70" xr6:uid="{7C7FD83F-7D8A-420D-8A59-94B83F7E8851}" r="H40" connectionId="0">
    <xmlCellPr id="1" xr6:uid="{07BC2DA8-D807-4AD0-AA62-52A18D93A756}" uniqueName="P1074981">
      <xmlPr mapId="1" xpath="/TFI-IZD-POD/IFP-GFI-IZD-POD_1000374/P1074981" xmlDataType="decimal"/>
    </xmlCellPr>
  </singleXmlCell>
  <singleXmlCell id="71" xr6:uid="{5FE16FFC-46EA-4164-BCF5-71C459038D65}" r="I40" connectionId="0">
    <xmlCellPr id="1" xr6:uid="{9D819C46-039A-4BB7-96F0-77FE255BF5EB}" uniqueName="P1074983">
      <xmlPr mapId="1" xpath="/TFI-IZD-POD/IFP-GFI-IZD-POD_1000374/P1074983" xmlDataType="decimal"/>
    </xmlCellPr>
  </singleXmlCell>
  <singleXmlCell id="72" xr6:uid="{460653B3-460D-4E92-8C05-985A4FC46EFE}" r="H41" connectionId="0">
    <xmlCellPr id="1" xr6:uid="{7835CAE7-0814-40B9-9CD8-F1C3FB3CD83A}" uniqueName="P1074985">
      <xmlPr mapId="1" xpath="/TFI-IZD-POD/IFP-GFI-IZD-POD_1000374/P1074985" xmlDataType="decimal"/>
    </xmlCellPr>
  </singleXmlCell>
  <singleXmlCell id="73" xr6:uid="{343E2E56-AC47-4BD2-B278-127A945FC8E6}" r="I41" connectionId="0">
    <xmlCellPr id="1" xr6:uid="{5D1C0C03-303B-4F07-9343-4C3B3C962349}" uniqueName="P1074987">
      <xmlPr mapId="1" xpath="/TFI-IZD-POD/IFP-GFI-IZD-POD_1000374/P1074987" xmlDataType="decimal"/>
    </xmlCellPr>
  </singleXmlCell>
  <singleXmlCell id="74" xr6:uid="{B276298F-B1D9-41C7-916C-D4914F174DC4}" r="H42" connectionId="0">
    <xmlCellPr id="1" xr6:uid="{ECEF158D-8611-4DD7-A670-099A71F1BBE7}" uniqueName="P1074989">
      <xmlPr mapId="1" xpath="/TFI-IZD-POD/IFP-GFI-IZD-POD_1000374/P1074989" xmlDataType="decimal"/>
    </xmlCellPr>
  </singleXmlCell>
  <singleXmlCell id="75" xr6:uid="{FFCAF7AE-2487-4872-B6D0-93EEA0E53222}" r="I42" connectionId="0">
    <xmlCellPr id="1" xr6:uid="{CBDE4158-DE41-4499-8977-61803372092D}" uniqueName="P1074991">
      <xmlPr mapId="1" xpath="/TFI-IZD-POD/IFP-GFI-IZD-POD_1000374/P1074991" xmlDataType="decimal"/>
    </xmlCellPr>
  </singleXmlCell>
  <singleXmlCell id="76" xr6:uid="{67E8A9DC-E006-48DF-9F00-B084B9B39EF8}" r="H43" connectionId="0">
    <xmlCellPr id="1" xr6:uid="{B822081D-2310-4F7A-9DCB-A962301E0078}" uniqueName="P1074994">
      <xmlPr mapId="1" xpath="/TFI-IZD-POD/IFP-GFI-IZD-POD_1000374/P1074994" xmlDataType="decimal"/>
    </xmlCellPr>
  </singleXmlCell>
  <singleXmlCell id="77" xr6:uid="{4C4A4AC3-8702-47E4-8356-4B085D11F488}" r="I43" connectionId="0">
    <xmlCellPr id="1" xr6:uid="{D88A42B9-9E2F-42F8-B663-894BEB182388}" uniqueName="P1074997">
      <xmlPr mapId="1" xpath="/TFI-IZD-POD/IFP-GFI-IZD-POD_1000374/P1074997" xmlDataType="decimal"/>
    </xmlCellPr>
  </singleXmlCell>
  <singleXmlCell id="78" xr6:uid="{6513013D-21D8-4BF7-90B9-F6573F55AA70}" r="H44" connectionId="0">
    <xmlCellPr id="1" xr6:uid="{30137666-0796-44C9-99B6-C54A2A485639}" uniqueName="P1074998">
      <xmlPr mapId="1" xpath="/TFI-IZD-POD/IFP-GFI-IZD-POD_1000374/P1074998" xmlDataType="decimal"/>
    </xmlCellPr>
  </singleXmlCell>
  <singleXmlCell id="79" xr6:uid="{0FFB4FA6-1863-440D-856C-8EC413239D8C}" r="I44" connectionId="0">
    <xmlCellPr id="1" xr6:uid="{CEA50ADF-CF15-46D2-BBEB-17E5DA86105D}" uniqueName="P1075000">
      <xmlPr mapId="1" xpath="/TFI-IZD-POD/IFP-GFI-IZD-POD_1000374/P1075000" xmlDataType="decimal"/>
    </xmlCellPr>
  </singleXmlCell>
  <singleXmlCell id="80" xr6:uid="{9CC2D8BE-212B-4C16-8333-4878D7F57B27}" r="H45" connectionId="0">
    <xmlCellPr id="1" xr6:uid="{881AD789-4415-4F97-8BD3-E78F29486A46}" uniqueName="P1075001">
      <xmlPr mapId="1" xpath="/TFI-IZD-POD/IFP-GFI-IZD-POD_1000374/P1075001" xmlDataType="decimal"/>
    </xmlCellPr>
  </singleXmlCell>
  <singleXmlCell id="81" xr6:uid="{7258998C-3F60-42BF-A6F2-0D89B84D9870}" r="I45" connectionId="0">
    <xmlCellPr id="1" xr6:uid="{7E6AEFCC-41B1-47A7-BBB2-074705780005}" uniqueName="P1075003">
      <xmlPr mapId="1" xpath="/TFI-IZD-POD/IFP-GFI-IZD-POD_1000374/P1075003" xmlDataType="decimal"/>
    </xmlCellPr>
  </singleXmlCell>
  <singleXmlCell id="82" xr6:uid="{B2C31BC2-9533-4EAE-A7F0-0D0B655592A6}" r="H46" connectionId="0">
    <xmlCellPr id="1" xr6:uid="{F133342C-6032-4BAC-84BF-6752D45FEB1D}" uniqueName="P1075005">
      <xmlPr mapId="1" xpath="/TFI-IZD-POD/IFP-GFI-IZD-POD_1000374/P1075005" xmlDataType="decimal"/>
    </xmlCellPr>
  </singleXmlCell>
  <singleXmlCell id="83" xr6:uid="{E0A56342-6D77-4560-AC85-1CE144EC6A86}" r="I46" connectionId="0">
    <xmlCellPr id="1" xr6:uid="{35F6409A-3F05-4200-8E89-FC76B15248DA}" uniqueName="P1075007">
      <xmlPr mapId="1" xpath="/TFI-IZD-POD/IFP-GFI-IZD-POD_1000374/P1075007" xmlDataType="decimal"/>
    </xmlCellPr>
  </singleXmlCell>
  <singleXmlCell id="84" xr6:uid="{2EBA49EC-AEFA-4BC7-95F4-F61558683BA6}" r="H47" connectionId="0">
    <xmlCellPr id="1" xr6:uid="{AECB148C-92F5-4793-ABAC-7CA35409F1C8}" uniqueName="P1075009">
      <xmlPr mapId="1" xpath="/TFI-IZD-POD/IFP-GFI-IZD-POD_1000374/P1075009" xmlDataType="decimal"/>
    </xmlCellPr>
  </singleXmlCell>
  <singleXmlCell id="85" xr6:uid="{BDDEC52F-D35E-4F8D-AD51-F77141EDAAEB}" r="I47" connectionId="0">
    <xmlCellPr id="1" xr6:uid="{26D2A4B3-BCD1-451C-869F-E6323FFAE1FB}" uniqueName="P1075011">
      <xmlPr mapId="1" xpath="/TFI-IZD-POD/IFP-GFI-IZD-POD_1000374/P1075011" xmlDataType="decimal"/>
    </xmlCellPr>
  </singleXmlCell>
  <singleXmlCell id="86" xr6:uid="{2242ED7C-71E8-486C-BEEA-62554BA262CD}" r="H48" connectionId="0">
    <xmlCellPr id="1" xr6:uid="{8CEC9BEF-0F64-4535-80F8-C85B1EBF01C7}" uniqueName="P1075012">
      <xmlPr mapId="1" xpath="/TFI-IZD-POD/IFP-GFI-IZD-POD_1000374/P1075012" xmlDataType="decimal"/>
    </xmlCellPr>
  </singleXmlCell>
  <singleXmlCell id="87" xr6:uid="{1D6AD3D9-B529-40D6-BE80-6741905D92F5}" r="I48" connectionId="0">
    <xmlCellPr id="1" xr6:uid="{F96C7571-D2AA-4B4C-B491-27C399ECF5DA}" uniqueName="P1075014">
      <xmlPr mapId="1" xpath="/TFI-IZD-POD/IFP-GFI-IZD-POD_1000374/P1075014" xmlDataType="decimal"/>
    </xmlCellPr>
  </singleXmlCell>
  <singleXmlCell id="88" xr6:uid="{EAAED1B3-8107-4CFF-BEBE-7A1171B8669E}" r="H49" connectionId="0">
    <xmlCellPr id="1" xr6:uid="{435BA581-3234-4502-A3D6-130DF0BBA85F}" uniqueName="P1075016">
      <xmlPr mapId="1" xpath="/TFI-IZD-POD/IFP-GFI-IZD-POD_1000374/P1075016" xmlDataType="decimal"/>
    </xmlCellPr>
  </singleXmlCell>
  <singleXmlCell id="89" xr6:uid="{3A6187E5-F6B2-47B5-A348-0F2DF80AD615}" r="I49" connectionId="0">
    <xmlCellPr id="1" xr6:uid="{D54DB73C-2327-489E-B127-71E4751677C1}" uniqueName="P1075018">
      <xmlPr mapId="1" xpath="/TFI-IZD-POD/IFP-GFI-IZD-POD_1000374/P1075018" xmlDataType="decimal"/>
    </xmlCellPr>
  </singleXmlCell>
  <singleXmlCell id="90" xr6:uid="{181D3916-FD27-4A8F-80F9-01B53DE7588A}" r="H50" connectionId="0">
    <xmlCellPr id="1" xr6:uid="{CA364BBE-5711-4A8E-922D-70BFA0891910}" uniqueName="P1075020">
      <xmlPr mapId="1" xpath="/TFI-IZD-POD/IFP-GFI-IZD-POD_1000374/P1075020" xmlDataType="decimal"/>
    </xmlCellPr>
  </singleXmlCell>
  <singleXmlCell id="91" xr6:uid="{1FF9CF98-273B-47B8-B2CC-96EDB301FAEF}" r="I50" connectionId="0">
    <xmlCellPr id="1" xr6:uid="{8B92D84F-E0E8-484B-BE87-FA9328FB2205}" uniqueName="P1075023">
      <xmlPr mapId="1" xpath="/TFI-IZD-POD/IFP-GFI-IZD-POD_1000374/P1075023" xmlDataType="decimal"/>
    </xmlCellPr>
  </singleXmlCell>
  <singleXmlCell id="92" xr6:uid="{CA0C625D-5D94-4607-B58C-95368E16F0A4}" r="H51" connectionId="0">
    <xmlCellPr id="1" xr6:uid="{A297B887-521B-4770-979F-C4B0F6B3DA54}" uniqueName="P1075026">
      <xmlPr mapId="1" xpath="/TFI-IZD-POD/IFP-GFI-IZD-POD_1000374/P1075026" xmlDataType="decimal"/>
    </xmlCellPr>
  </singleXmlCell>
  <singleXmlCell id="93" xr6:uid="{01C7C744-9736-4017-9281-7D514CFF56F8}" r="I51" connectionId="0">
    <xmlCellPr id="1" xr6:uid="{8EEA8376-B14C-43E1-AB43-6C6CAD0F447E}" uniqueName="P1075028">
      <xmlPr mapId="1" xpath="/TFI-IZD-POD/IFP-GFI-IZD-POD_1000374/P1075028" xmlDataType="decimal"/>
    </xmlCellPr>
  </singleXmlCell>
  <singleXmlCell id="94" xr6:uid="{54876BBB-AE2E-4365-9C7C-1A755E41E61D}" r="H52" connectionId="0">
    <xmlCellPr id="1" xr6:uid="{970790EB-5E11-45ED-A979-81880B668754}" uniqueName="P1075031">
      <xmlPr mapId="1" xpath="/TFI-IZD-POD/IFP-GFI-IZD-POD_1000374/P1075031" xmlDataType="decimal"/>
    </xmlCellPr>
  </singleXmlCell>
  <singleXmlCell id="95" xr6:uid="{59D56500-FA4E-4974-BF75-76B2C82153D4}" r="I52" connectionId="0">
    <xmlCellPr id="1" xr6:uid="{80AEB7CD-2CC9-43B0-ABAC-81FF130A29B5}" uniqueName="P1075033">
      <xmlPr mapId="1" xpath="/TFI-IZD-POD/IFP-GFI-IZD-POD_1000374/P1075033" xmlDataType="decimal"/>
    </xmlCellPr>
  </singleXmlCell>
  <singleXmlCell id="96" xr6:uid="{183B1BE4-0DFA-485E-923F-2FAAF0C9BC94}" r="H53" connectionId="0">
    <xmlCellPr id="1" xr6:uid="{73BA1EB4-FE39-441B-ADBC-294DE93F0B3C}" uniqueName="P1075035">
      <xmlPr mapId="1" xpath="/TFI-IZD-POD/IFP-GFI-IZD-POD_1000374/P1075035" xmlDataType="decimal"/>
    </xmlCellPr>
  </singleXmlCell>
  <singleXmlCell id="97" xr6:uid="{44AAD1D2-7732-4DD1-B83F-DFF5F9B8674A}" r="I53" connectionId="0">
    <xmlCellPr id="1" xr6:uid="{E4BA8012-A806-4634-B797-28E7F65090F5}" uniqueName="P1075037">
      <xmlPr mapId="1" xpath="/TFI-IZD-POD/IFP-GFI-IZD-POD_1000374/P1075037" xmlDataType="decimal"/>
    </xmlCellPr>
  </singleXmlCell>
  <singleXmlCell id="98" xr6:uid="{5E2F8203-F7FF-4D5C-8A35-BB26202D8807}" r="H54" connectionId="0">
    <xmlCellPr id="1" xr6:uid="{F9272FA9-1F28-4EC9-8D22-70C4759A986B}" uniqueName="P1075039">
      <xmlPr mapId="1" xpath="/TFI-IZD-POD/IFP-GFI-IZD-POD_1000374/P1075039" xmlDataType="decimal"/>
    </xmlCellPr>
  </singleXmlCell>
  <singleXmlCell id="99" xr6:uid="{EE93127B-CD43-46DA-AC61-16BAD472C4A3}" r="I54" connectionId="0">
    <xmlCellPr id="1" xr6:uid="{2E4FD8D6-81F8-4512-BA16-C836169B2A9A}" uniqueName="P1075043">
      <xmlPr mapId="1" xpath="/TFI-IZD-POD/IFP-GFI-IZD-POD_1000374/P1075043" xmlDataType="decimal"/>
    </xmlCellPr>
  </singleXmlCell>
  <singleXmlCell id="100" xr6:uid="{29A1133E-E75A-45B5-886B-DEB833ABA062}" r="H55" connectionId="0">
    <xmlCellPr id="1" xr6:uid="{8E00560B-86C5-4B91-B604-E285E4C9166C}" uniqueName="P1075055">
      <xmlPr mapId="1" xpath="/TFI-IZD-POD/IFP-GFI-IZD-POD_1000374/P1075055" xmlDataType="decimal"/>
    </xmlCellPr>
  </singleXmlCell>
  <singleXmlCell id="101" xr6:uid="{6E96D725-AD36-49B9-9195-E03FADD6EA71}" r="I55" connectionId="0">
    <xmlCellPr id="1" xr6:uid="{F0D5025E-6BF9-4850-87BC-67A17F3DCD2E}" uniqueName="P1075057">
      <xmlPr mapId="1" xpath="/TFI-IZD-POD/IFP-GFI-IZD-POD_1000374/P1075057" xmlDataType="decimal"/>
    </xmlCellPr>
  </singleXmlCell>
  <singleXmlCell id="102" xr6:uid="{071E9298-DA3C-4605-9349-5BE8D73650C8}" r="H56" connectionId="0">
    <xmlCellPr id="1" xr6:uid="{732D3CD1-8D37-4A6D-B622-58598993DCE0}" uniqueName="P1075058">
      <xmlPr mapId="1" xpath="/TFI-IZD-POD/IFP-GFI-IZD-POD_1000374/P1075058" xmlDataType="decimal"/>
    </xmlCellPr>
  </singleXmlCell>
  <singleXmlCell id="103" xr6:uid="{A18624CC-588C-4C72-B386-BB26478F0D26}" r="I56" connectionId="0">
    <xmlCellPr id="1" xr6:uid="{98BB8423-B0B3-48E7-B3A0-75468779FA00}" uniqueName="P1075060">
      <xmlPr mapId="1" xpath="/TFI-IZD-POD/IFP-GFI-IZD-POD_1000374/P1075060" xmlDataType="decimal"/>
    </xmlCellPr>
  </singleXmlCell>
  <singleXmlCell id="104" xr6:uid="{12E527C0-10E1-4CB5-9D54-E1A33F0ED518}" r="H57" connectionId="0">
    <xmlCellPr id="1" xr6:uid="{47A6A382-4624-4221-B7DF-D49F542BE033}" uniqueName="P1075063">
      <xmlPr mapId="1" xpath="/TFI-IZD-POD/IFP-GFI-IZD-POD_1000374/P1075063" xmlDataType="decimal"/>
    </xmlCellPr>
  </singleXmlCell>
  <singleXmlCell id="105" xr6:uid="{BBBD3CEB-4A39-44AB-9AD9-DD29B8832472}" r="I57" connectionId="0">
    <xmlCellPr id="1" xr6:uid="{6C29452C-C643-46CA-868B-3B738E555833}" uniqueName="P1075065">
      <xmlPr mapId="1" xpath="/TFI-IZD-POD/IFP-GFI-IZD-POD_1000374/P1075065" xmlDataType="decimal"/>
    </xmlCellPr>
  </singleXmlCell>
  <singleXmlCell id="106" xr6:uid="{E89BB2C6-7598-4348-8D0D-D91CA4F55FA4}" r="H58" connectionId="0">
    <xmlCellPr id="1" xr6:uid="{AAB7A5B1-8FB5-4217-A93E-6150B0A86A49}" uniqueName="P1075067">
      <xmlPr mapId="1" xpath="/TFI-IZD-POD/IFP-GFI-IZD-POD_1000374/P1075067" xmlDataType="decimal"/>
    </xmlCellPr>
  </singleXmlCell>
  <singleXmlCell id="107" xr6:uid="{43C3B656-5F0A-4BD6-BAC6-EEC6F4379C2E}" r="I58" connectionId="0">
    <xmlCellPr id="1" xr6:uid="{873E65DA-3395-42D6-8ACB-C8603DF02966}" uniqueName="P1075071">
      <xmlPr mapId="1" xpath="/TFI-IZD-POD/IFP-GFI-IZD-POD_1000374/P1075071" xmlDataType="decimal"/>
    </xmlCellPr>
  </singleXmlCell>
  <singleXmlCell id="108" xr6:uid="{450D7A79-C137-4088-A5A0-6EBAEF03EE01}" r="H59" connectionId="0">
    <xmlCellPr id="1" xr6:uid="{FEA45715-E263-4104-AF4A-9D13FC767AEC}" uniqueName="P1075076">
      <xmlPr mapId="1" xpath="/TFI-IZD-POD/IFP-GFI-IZD-POD_1000374/P1075076" xmlDataType="decimal"/>
    </xmlCellPr>
  </singleXmlCell>
  <singleXmlCell id="109" xr6:uid="{56CD2750-36F4-453F-AE17-ED618554F9E4}" r="I59" connectionId="0">
    <xmlCellPr id="1" xr6:uid="{8F9B7258-9DEF-47D6-ADA8-973D5E7747F9}" uniqueName="P1075080">
      <xmlPr mapId="1" xpath="/TFI-IZD-POD/IFP-GFI-IZD-POD_1000374/P1075080" xmlDataType="decimal"/>
    </xmlCellPr>
  </singleXmlCell>
  <singleXmlCell id="110" xr6:uid="{6257A2C3-04CA-441C-A1D2-CA2E870768A4}" r="H60" connectionId="0">
    <xmlCellPr id="1" xr6:uid="{AB371E8C-6F60-408B-97EE-8C928EAB5E32}" uniqueName="P1075083">
      <xmlPr mapId="1" xpath="/TFI-IZD-POD/IFP-GFI-IZD-POD_1000374/P1075083" xmlDataType="decimal"/>
    </xmlCellPr>
  </singleXmlCell>
  <singleXmlCell id="111" xr6:uid="{8A80C536-A951-4B49-9379-0B6319F1B6E3}" r="I60" connectionId="0">
    <xmlCellPr id="1" xr6:uid="{A5D2F4FE-6095-409D-9504-0A85CE295796}" uniqueName="P1075085">
      <xmlPr mapId="1" xpath="/TFI-IZD-POD/IFP-GFI-IZD-POD_1000374/P1075085" xmlDataType="decimal"/>
    </xmlCellPr>
  </singleXmlCell>
  <singleXmlCell id="112" xr6:uid="{AA982A77-2883-4D3A-A196-0F0E70530812}" r="H61" connectionId="0">
    <xmlCellPr id="1" xr6:uid="{FEADA869-A8DF-4121-A01E-FA2D1C0BF969}" uniqueName="P1075091">
      <xmlPr mapId="1" xpath="/TFI-IZD-POD/IFP-GFI-IZD-POD_1000374/P1075091" xmlDataType="decimal"/>
    </xmlCellPr>
  </singleXmlCell>
  <singleXmlCell id="113" xr6:uid="{D9DC2F01-FB88-42B2-8B01-B5A2C525EEC1}" r="I61" connectionId="0">
    <xmlCellPr id="1" xr6:uid="{C62C9EF8-65A4-46C5-BDF5-881618786F73}" uniqueName="P1075093">
      <xmlPr mapId="1" xpath="/TFI-IZD-POD/IFP-GFI-IZD-POD_1000374/P1075093" xmlDataType="decimal"/>
    </xmlCellPr>
  </singleXmlCell>
  <singleXmlCell id="114" xr6:uid="{28156776-CDA8-4680-922D-BDA5231F13B8}" r="H62" connectionId="0">
    <xmlCellPr id="1" xr6:uid="{99036B71-0368-469B-98E4-0BD214D8FAFD}" uniqueName="P1075095">
      <xmlPr mapId="1" xpath="/TFI-IZD-POD/IFP-GFI-IZD-POD_1000374/P1075095" xmlDataType="decimal"/>
    </xmlCellPr>
  </singleXmlCell>
  <singleXmlCell id="115" xr6:uid="{45DC659F-C885-41F8-A4C2-7B723E46F519}" r="I62" connectionId="0">
    <xmlCellPr id="1" xr6:uid="{AAAA4EE2-F352-4F84-AD1B-56AFE98010CD}" uniqueName="P1075097">
      <xmlPr mapId="1" xpath="/TFI-IZD-POD/IFP-GFI-IZD-POD_1000374/P1075097" xmlDataType="decimal"/>
    </xmlCellPr>
  </singleXmlCell>
  <singleXmlCell id="116" xr6:uid="{C4613CBC-7631-42B7-BD86-3650F68058A5}" r="H63" connectionId="0">
    <xmlCellPr id="1" xr6:uid="{69FA3710-A002-459B-A6A6-4A596A38F519}" uniqueName="P1075099">
      <xmlPr mapId="1" xpath="/TFI-IZD-POD/IFP-GFI-IZD-POD_1000374/P1075099" xmlDataType="decimal"/>
    </xmlCellPr>
  </singleXmlCell>
  <singleXmlCell id="117" xr6:uid="{C3169E7D-8982-4364-B526-8E1583CA529C}" r="I63" connectionId="0">
    <xmlCellPr id="1" xr6:uid="{A3AC7BCF-A42A-4EED-A219-011828B94C0D}" uniqueName="P1075100">
      <xmlPr mapId="1" xpath="/TFI-IZD-POD/IFP-GFI-IZD-POD_1000374/P1075100" xmlDataType="decimal"/>
    </xmlCellPr>
  </singleXmlCell>
  <singleXmlCell id="118" xr6:uid="{CEB7E0DC-DD4A-4B73-A748-2CAFB08A520D}" r="H64" connectionId="0">
    <xmlCellPr id="1" xr6:uid="{B7629EC1-E37C-4CA3-BA37-5185B0A53A9A}" uniqueName="P1075101">
      <xmlPr mapId="1" xpath="/TFI-IZD-POD/IFP-GFI-IZD-POD_1000374/P1075101" xmlDataType="decimal"/>
    </xmlCellPr>
  </singleXmlCell>
  <singleXmlCell id="119" xr6:uid="{3A501162-9B13-495F-92DE-C373981F8BAC}" r="I64" connectionId="0">
    <xmlCellPr id="1" xr6:uid="{DB6EA0E2-9105-48AF-8E0C-B5037E1F427B}" uniqueName="P1075102">
      <xmlPr mapId="1" xpath="/TFI-IZD-POD/IFP-GFI-IZD-POD_1000374/P1075102" xmlDataType="decimal"/>
    </xmlCellPr>
  </singleXmlCell>
  <singleXmlCell id="120" xr6:uid="{A359AE5D-991C-4EE5-854D-4B47E513FC94}" r="H65" connectionId="0">
    <xmlCellPr id="1" xr6:uid="{7A1B7134-9260-4353-9148-C8FEFE1678D5}" uniqueName="P1075103">
      <xmlPr mapId="1" xpath="/TFI-IZD-POD/IFP-GFI-IZD-POD_1000374/P1075103" xmlDataType="decimal"/>
    </xmlCellPr>
  </singleXmlCell>
  <singleXmlCell id="121" xr6:uid="{5016FC65-081F-42AF-80A7-E00F58C15AF6}" r="I65" connectionId="0">
    <xmlCellPr id="1" xr6:uid="{62BC2A8D-C63B-4A78-839A-596D1215F93D}" uniqueName="P1075104">
      <xmlPr mapId="1" xpath="/TFI-IZD-POD/IFP-GFI-IZD-POD_1000374/P1075104" xmlDataType="decimal"/>
    </xmlCellPr>
  </singleXmlCell>
  <singleXmlCell id="122" xr6:uid="{5037E64E-BBE3-48D0-B438-00AFD09FE47B}" r="H66" connectionId="0">
    <xmlCellPr id="1" xr6:uid="{48C2CDA8-D2C7-4F52-ADAA-B8D2610F7E6F}" uniqueName="P1075105">
      <xmlPr mapId="1" xpath="/TFI-IZD-POD/IFP-GFI-IZD-POD_1000374/P1075105" xmlDataType="decimal"/>
    </xmlCellPr>
  </singleXmlCell>
  <singleXmlCell id="123" xr6:uid="{F1D82757-0BE3-42FC-BE1E-C9AABF261AE2}" r="I66" connectionId="0">
    <xmlCellPr id="1" xr6:uid="{C1754FC1-CB90-48BB-A487-B8DBDA2FA371}" uniqueName="P1075106">
      <xmlPr mapId="1" xpath="/TFI-IZD-POD/IFP-GFI-IZD-POD_1000374/P1075106" xmlDataType="decimal"/>
    </xmlCellPr>
  </singleXmlCell>
  <singleXmlCell id="124" xr6:uid="{C08ABFCB-8CD9-46DF-A289-747CB13135AB}" r="H67" connectionId="0">
    <xmlCellPr id="1" xr6:uid="{4A1A12B2-107E-44DA-B146-630CA734EB4B}" uniqueName="P1075107">
      <xmlPr mapId="1" xpath="/TFI-IZD-POD/IFP-GFI-IZD-POD_1000374/P1075107" xmlDataType="decimal"/>
    </xmlCellPr>
  </singleXmlCell>
  <singleXmlCell id="125" xr6:uid="{F7795131-3C89-465F-B3D1-E068422F2550}" r="I67" connectionId="0">
    <xmlCellPr id="1" xr6:uid="{BE409C33-B004-4ED3-B7D4-92E16EA24B7D}" uniqueName="P1075108">
      <xmlPr mapId="1" xpath="/TFI-IZD-POD/IFP-GFI-IZD-POD_1000374/P1075108" xmlDataType="decimal"/>
    </xmlCellPr>
  </singleXmlCell>
  <singleXmlCell id="126" xr6:uid="{EEF29AC8-C3C7-4A0B-AFB8-F0EA8F6AC377}" r="H68" connectionId="0">
    <xmlCellPr id="1" xr6:uid="{1D13C9D6-ED22-45AD-A037-284C4A62C533}" uniqueName="P1075109">
      <xmlPr mapId="1" xpath="/TFI-IZD-POD/IFP-GFI-IZD-POD_1000374/P1075109" xmlDataType="decimal"/>
    </xmlCellPr>
  </singleXmlCell>
  <singleXmlCell id="127" xr6:uid="{E7CF66DF-6900-4AB8-ACC6-8DD2EACB0E4B}" r="I68" connectionId="0">
    <xmlCellPr id="1" xr6:uid="{A6FFB21F-ACC6-414C-B39D-E41C8EE31FB5}" uniqueName="P1075110">
      <xmlPr mapId="1" xpath="/TFI-IZD-POD/IFP-GFI-IZD-POD_1000374/P1075110" xmlDataType="decimal"/>
    </xmlCellPr>
  </singleXmlCell>
  <singleXmlCell id="128" xr6:uid="{872F632B-D388-4B64-9DD5-F53BE8EC4640}" r="H69" connectionId="0">
    <xmlCellPr id="1" xr6:uid="{614A68EB-F932-4C48-8585-2206483A785F}" uniqueName="P1075111">
      <xmlPr mapId="1" xpath="/TFI-IZD-POD/IFP-GFI-IZD-POD_1000374/P1075111" xmlDataType="decimal"/>
    </xmlCellPr>
  </singleXmlCell>
  <singleXmlCell id="129" xr6:uid="{7F29A068-C492-47A6-99E7-7238AA5ACC7A}" r="I69" connectionId="0">
    <xmlCellPr id="1" xr6:uid="{8164FE89-721F-4012-A039-C32FFA7CE5D6}" uniqueName="P1075112">
      <xmlPr mapId="1" xpath="/TFI-IZD-POD/IFP-GFI-IZD-POD_1000374/P1075112" xmlDataType="decimal"/>
    </xmlCellPr>
  </singleXmlCell>
  <singleXmlCell id="130" xr6:uid="{E2B79BB3-96F8-4514-A8B1-2B2146E51AB3}" r="H70" connectionId="0">
    <xmlCellPr id="1" xr6:uid="{F719A6A1-149C-41AE-90B5-C38D14E4CD5D}" uniqueName="P1075113">
      <xmlPr mapId="1" xpath="/TFI-IZD-POD/IFP-GFI-IZD-POD_1000374/P1075113" xmlDataType="decimal"/>
    </xmlCellPr>
  </singleXmlCell>
  <singleXmlCell id="131" xr6:uid="{C362DEED-5DCD-472D-87FC-91D15A519070}" r="I70" connectionId="0">
    <xmlCellPr id="1" xr6:uid="{501E6504-5F26-452E-B565-B2068769F70B}" uniqueName="P1075114">
      <xmlPr mapId="1" xpath="/TFI-IZD-POD/IFP-GFI-IZD-POD_1000374/P1075114" xmlDataType="decimal"/>
    </xmlCellPr>
  </singleXmlCell>
  <singleXmlCell id="132" xr6:uid="{4D47C75E-92BE-4827-BA3E-8647F556D0BB}" r="H71" connectionId="0">
    <xmlCellPr id="1" xr6:uid="{2A941C36-AED8-4BD1-BE54-69D675699E67}" uniqueName="P1075115">
      <xmlPr mapId="1" xpath="/TFI-IZD-POD/IFP-GFI-IZD-POD_1000374/P1075115" xmlDataType="decimal"/>
    </xmlCellPr>
  </singleXmlCell>
  <singleXmlCell id="134" xr6:uid="{8ADE4AF8-F98E-4F60-B33A-6B60F4A346B1}" r="I71" connectionId="0">
    <xmlCellPr id="1" xr6:uid="{145F28BF-0E3B-481C-AEB6-580C578D3FB2}" uniqueName="P1075116">
      <xmlPr mapId="1" xpath="/TFI-IZD-POD/IFP-GFI-IZD-POD_1000374/P1075116" xmlDataType="decimal"/>
    </xmlCellPr>
  </singleXmlCell>
  <singleXmlCell id="135" xr6:uid="{610F8CF9-693B-4D4D-88D1-27B300C80A91}" r="H72" connectionId="0">
    <xmlCellPr id="1" xr6:uid="{39899D0B-B4C4-47A1-A736-4309B4122FE6}" uniqueName="P1075117">
      <xmlPr mapId="1" xpath="/TFI-IZD-POD/IFP-GFI-IZD-POD_1000374/P1075117" xmlDataType="decimal"/>
    </xmlCellPr>
  </singleXmlCell>
  <singleXmlCell id="136" xr6:uid="{F03EAAE8-32BC-4D7F-AFED-63C294877DD3}" r="I72" connectionId="0">
    <xmlCellPr id="1" xr6:uid="{89B57366-C92E-4FBD-857A-D2DE2CDF4036}" uniqueName="P1075118">
      <xmlPr mapId="1" xpath="/TFI-IZD-POD/IFP-GFI-IZD-POD_1000374/P1075118" xmlDataType="decimal"/>
    </xmlCellPr>
  </singleXmlCell>
  <singleXmlCell id="137" xr6:uid="{335035F2-5FB7-47DD-9D26-9CFCD53CE24D}" r="H73" connectionId="0">
    <xmlCellPr id="1" xr6:uid="{166A797C-1FDD-40D5-9436-F089A3B4A16F}" uniqueName="P1075119">
      <xmlPr mapId="1" xpath="/TFI-IZD-POD/IFP-GFI-IZD-POD_1000374/P1075119" xmlDataType="decimal"/>
    </xmlCellPr>
  </singleXmlCell>
  <singleXmlCell id="138" xr6:uid="{03DDAFB9-29FC-416F-A7A3-88759E11F96E}" r="I73" connectionId="0">
    <xmlCellPr id="1" xr6:uid="{7DBAFE18-E27F-4C75-A1C9-7293FBCBE061}" uniqueName="P1075120">
      <xmlPr mapId="1" xpath="/TFI-IZD-POD/IFP-GFI-IZD-POD_1000374/P1075120" xmlDataType="decimal"/>
    </xmlCellPr>
  </singleXmlCell>
  <singleXmlCell id="139" xr6:uid="{02A974E4-A3AC-4581-AEBD-A636325B4D0A}" r="H75" connectionId="0">
    <xmlCellPr id="1" xr6:uid="{2FA95844-565A-4A6B-B502-43AC8EC7A29D}" uniqueName="P1075121">
      <xmlPr mapId="1" xpath="/TFI-IZD-POD/IFP-GFI-IZD-POD_1000374/P1075121" xmlDataType="decimal"/>
    </xmlCellPr>
  </singleXmlCell>
  <singleXmlCell id="140" xr6:uid="{74935615-F4E3-4E7B-AB85-2B3E00A2FA9C}" r="I75" connectionId="0">
    <xmlCellPr id="1" xr6:uid="{0641AB74-6FB6-4711-89E6-F83B92864E7D}" uniqueName="P1075229">
      <xmlPr mapId="1" xpath="/TFI-IZD-POD/IFP-GFI-IZD-POD_1000374/P1075229" xmlDataType="decimal"/>
    </xmlCellPr>
  </singleXmlCell>
  <singleXmlCell id="141" xr6:uid="{D2256CFB-F7F5-48CA-9656-BC7538054132}" r="H76" connectionId="0">
    <xmlCellPr id="1" xr6:uid="{C19A38EE-694B-49DA-8347-BE33D4684041}" uniqueName="P1075230">
      <xmlPr mapId="1" xpath="/TFI-IZD-POD/IFP-GFI-IZD-POD_1000374/P1075230" xmlDataType="decimal"/>
    </xmlCellPr>
  </singleXmlCell>
  <singleXmlCell id="142" xr6:uid="{943FDAD5-8AEC-4288-BF8B-09E2CF5E85AC}" r="I76" connectionId="0">
    <xmlCellPr id="1" xr6:uid="{6CFC216A-E86D-49F7-A507-173E4EA28EC8}" uniqueName="P1075231">
      <xmlPr mapId="1" xpath="/TFI-IZD-POD/IFP-GFI-IZD-POD_1000374/P1075231" xmlDataType="decimal"/>
    </xmlCellPr>
  </singleXmlCell>
  <singleXmlCell id="143" xr6:uid="{C50921D9-1AF0-44A7-B5F2-C152BDBFD625}" r="H77" connectionId="0">
    <xmlCellPr id="1" xr6:uid="{7651A43D-D5DE-49E4-BAB7-2641E82C24EB}" uniqueName="P1075232">
      <xmlPr mapId="1" xpath="/TFI-IZD-POD/IFP-GFI-IZD-POD_1000374/P1075232" xmlDataType="decimal"/>
    </xmlCellPr>
  </singleXmlCell>
  <singleXmlCell id="144" xr6:uid="{49498DB8-7B9F-48D6-B677-046495996607}" r="I77" connectionId="0">
    <xmlCellPr id="1" xr6:uid="{0B1D890B-39B3-403D-AF60-470932AE3043}" uniqueName="P1075233">
      <xmlPr mapId="1" xpath="/TFI-IZD-POD/IFP-GFI-IZD-POD_1000374/P1075233" xmlDataType="decimal"/>
    </xmlCellPr>
  </singleXmlCell>
  <singleXmlCell id="145" xr6:uid="{0B779164-7468-4801-B45D-983A71701671}" r="H78" connectionId="0">
    <xmlCellPr id="1" xr6:uid="{4345AA96-E938-4E7B-BD54-4395229E6CB4}" uniqueName="P1075234">
      <xmlPr mapId="1" xpath="/TFI-IZD-POD/IFP-GFI-IZD-POD_1000374/P1075234" xmlDataType="decimal"/>
    </xmlCellPr>
  </singleXmlCell>
  <singleXmlCell id="146" xr6:uid="{D655ED13-1721-4538-9B0B-C84A83312B19}" r="I78" connectionId="0">
    <xmlCellPr id="1" xr6:uid="{38DD027E-C5C9-4900-A746-AA2A43A66C06}" uniqueName="P1075235">
      <xmlPr mapId="1" xpath="/TFI-IZD-POD/IFP-GFI-IZD-POD_1000374/P1075235" xmlDataType="decimal"/>
    </xmlCellPr>
  </singleXmlCell>
  <singleXmlCell id="147" xr6:uid="{27F8C82D-323C-4F60-A455-B5667E6CABA8}" r="H79" connectionId="0">
    <xmlCellPr id="1" xr6:uid="{84A212A6-F4A3-4080-BE28-E108FC6E4A56}" uniqueName="P1075236">
      <xmlPr mapId="1" xpath="/TFI-IZD-POD/IFP-GFI-IZD-POD_1000374/P1075236" xmlDataType="decimal"/>
    </xmlCellPr>
  </singleXmlCell>
  <singleXmlCell id="148" xr6:uid="{328CA57D-4804-48C4-B512-17B62EF2805A}" r="I79" connectionId="0">
    <xmlCellPr id="1" xr6:uid="{6138533F-D95A-4804-A79E-1F50D3756EB9}" uniqueName="P1075237">
      <xmlPr mapId="1" xpath="/TFI-IZD-POD/IFP-GFI-IZD-POD_1000374/P1075237" xmlDataType="decimal"/>
    </xmlCellPr>
  </singleXmlCell>
  <singleXmlCell id="149" xr6:uid="{E371368F-E845-426A-A1AE-FDB3811B7402}" r="H80" connectionId="0">
    <xmlCellPr id="1" xr6:uid="{1127BB9A-4C9D-49DF-A4A8-82DED80D56F3}" uniqueName="P1075238">
      <xmlPr mapId="1" xpath="/TFI-IZD-POD/IFP-GFI-IZD-POD_1000374/P1075238" xmlDataType="decimal"/>
    </xmlCellPr>
  </singleXmlCell>
  <singleXmlCell id="150" xr6:uid="{BBA8D3E2-CED7-4F6C-86A7-3A016CAED298}" r="I80" connectionId="0">
    <xmlCellPr id="1" xr6:uid="{74888826-3C18-49B2-8B98-E69213A3D070}" uniqueName="P1075239">
      <xmlPr mapId="1" xpath="/TFI-IZD-POD/IFP-GFI-IZD-POD_1000374/P1075239" xmlDataType="decimal"/>
    </xmlCellPr>
  </singleXmlCell>
  <singleXmlCell id="151" xr6:uid="{D8DF5788-7945-4F68-9FE6-353088ADE9CB}" r="H81" connectionId="0">
    <xmlCellPr id="1" xr6:uid="{E73556CD-B245-440F-A318-57A5BBA1C2AB}" uniqueName="P1075240">
      <xmlPr mapId="1" xpath="/TFI-IZD-POD/IFP-GFI-IZD-POD_1000374/P1075240" xmlDataType="decimal"/>
    </xmlCellPr>
  </singleXmlCell>
  <singleXmlCell id="152" xr6:uid="{27CDA6C8-F156-4FB1-BBB8-18E9DE3BF883}" r="I81" connectionId="0">
    <xmlCellPr id="1" xr6:uid="{04C19090-63A3-4CA6-8E9C-C4E4CE8F147C}" uniqueName="P1075241">
      <xmlPr mapId="1" xpath="/TFI-IZD-POD/IFP-GFI-IZD-POD_1000374/P1075241" xmlDataType="decimal"/>
    </xmlCellPr>
  </singleXmlCell>
  <singleXmlCell id="153" xr6:uid="{0AA4A105-8D17-43C6-BB97-54D4E9060F35}" r="H82" connectionId="0">
    <xmlCellPr id="1" xr6:uid="{C947D36E-83F2-4F00-8482-8E51459E3D35}" uniqueName="P1075242">
      <xmlPr mapId="1" xpath="/TFI-IZD-POD/IFP-GFI-IZD-POD_1000374/P1075242" xmlDataType="decimal"/>
    </xmlCellPr>
  </singleXmlCell>
  <singleXmlCell id="154" xr6:uid="{8E33F9F1-91FB-42E9-88C2-F182E5BF7864}" r="I82" connectionId="0">
    <xmlCellPr id="1" xr6:uid="{760A5C2C-6B2C-40E8-8EC6-A897BE1937A2}" uniqueName="P1075243">
      <xmlPr mapId="1" xpath="/TFI-IZD-POD/IFP-GFI-IZD-POD_1000374/P1075243" xmlDataType="decimal"/>
    </xmlCellPr>
  </singleXmlCell>
  <singleXmlCell id="155" xr6:uid="{D21B6161-EFEE-4004-80E7-5867CCEE816B}" r="H83" connectionId="0">
    <xmlCellPr id="1" xr6:uid="{11808162-938B-4AC9-8858-64B4A1A173C4}" uniqueName="P1075244">
      <xmlPr mapId="1" xpath="/TFI-IZD-POD/IFP-GFI-IZD-POD_1000374/P1075244" xmlDataType="decimal"/>
    </xmlCellPr>
  </singleXmlCell>
  <singleXmlCell id="156" xr6:uid="{A314A26E-C21D-481E-9988-56920588BB05}" r="I83" connectionId="0">
    <xmlCellPr id="1" xr6:uid="{8937B798-E28F-449B-B941-8B17FD9749B8}" uniqueName="P1075245">
      <xmlPr mapId="1" xpath="/TFI-IZD-POD/IFP-GFI-IZD-POD_1000374/P1075245" xmlDataType="decimal"/>
    </xmlCellPr>
  </singleXmlCell>
  <singleXmlCell id="157" xr6:uid="{225D068D-6525-4CD5-9483-78BCA7C7F76E}" r="H84" connectionId="0">
    <xmlCellPr id="1" xr6:uid="{BC1D7C85-8EE3-413E-9737-FD34688E2566}" uniqueName="P1075246">
      <xmlPr mapId="1" xpath="/TFI-IZD-POD/IFP-GFI-IZD-POD_1000374/P1075246" xmlDataType="decimal"/>
    </xmlCellPr>
  </singleXmlCell>
  <singleXmlCell id="158" xr6:uid="{7BA1E7FE-C2C3-4E5E-8CDA-D7FFE86AA097}" r="I84" connectionId="0">
    <xmlCellPr id="1" xr6:uid="{D641A71B-9DF7-4314-939B-7B2DB6754B13}" uniqueName="P1075247">
      <xmlPr mapId="1" xpath="/TFI-IZD-POD/IFP-GFI-IZD-POD_1000374/P1075247" xmlDataType="decimal"/>
    </xmlCellPr>
  </singleXmlCell>
  <singleXmlCell id="159" xr6:uid="{D812C8A9-3F89-48D9-A382-1D9CB8EA68FD}" r="H85" connectionId="0">
    <xmlCellPr id="1" xr6:uid="{820D8448-B5E6-4406-B0F3-1A8609384ED1}" uniqueName="P1075248">
      <xmlPr mapId="1" xpath="/TFI-IZD-POD/IFP-GFI-IZD-POD_1000374/P1075248" xmlDataType="decimal"/>
    </xmlCellPr>
  </singleXmlCell>
  <singleXmlCell id="160" xr6:uid="{6ABC6EC7-3AAE-4D7A-B1C3-BF3FBC4D2E9B}" r="I85" connectionId="0">
    <xmlCellPr id="1" xr6:uid="{5EC28891-EB75-4183-BF05-2E2FEB8E71FB}" uniqueName="P1075249">
      <xmlPr mapId="1" xpath="/TFI-IZD-POD/IFP-GFI-IZD-POD_1000374/P1075249" xmlDataType="decimal"/>
    </xmlCellPr>
  </singleXmlCell>
  <singleXmlCell id="161" xr6:uid="{0361AA7D-0438-4880-B79B-626E498EE434}" r="H86" connectionId="0">
    <xmlCellPr id="1" xr6:uid="{55CC5E4F-B42D-44C5-9073-9214CF91F800}" uniqueName="P1075250">
      <xmlPr mapId="1" xpath="/TFI-IZD-POD/IFP-GFI-IZD-POD_1000374/P1075250" xmlDataType="decimal"/>
    </xmlCellPr>
  </singleXmlCell>
  <singleXmlCell id="162" xr6:uid="{FEB0F685-55F7-49FC-BFCA-6B2FE1AC2943}" r="I86" connectionId="0">
    <xmlCellPr id="1" xr6:uid="{44FA60DD-7AE4-4C5D-8DBC-DE0E269A4612}" uniqueName="P1075251">
      <xmlPr mapId="1" xpath="/TFI-IZD-POD/IFP-GFI-IZD-POD_1000374/P1075251" xmlDataType="decimal"/>
    </xmlCellPr>
  </singleXmlCell>
  <singleXmlCell id="163" xr6:uid="{97B0F1A0-A119-4ED1-9B83-29B35154E1EB}" r="H87" connectionId="0">
    <xmlCellPr id="1" xr6:uid="{6B45AA2C-3400-4AF4-83EA-B8E3118A0666}" uniqueName="P1075252">
      <xmlPr mapId="1" xpath="/TFI-IZD-POD/IFP-GFI-IZD-POD_1000374/P1075252" xmlDataType="decimal"/>
    </xmlCellPr>
  </singleXmlCell>
  <singleXmlCell id="164" xr6:uid="{BE27E1B2-F8B5-4B7D-9CC5-99B39A627682}" r="I87" connectionId="0">
    <xmlCellPr id="1" xr6:uid="{5AA43718-8229-4A57-9463-1ECFEC771585}" uniqueName="P1075253">
      <xmlPr mapId="1" xpath="/TFI-IZD-POD/IFP-GFI-IZD-POD_1000374/P1075253" xmlDataType="decimal"/>
    </xmlCellPr>
  </singleXmlCell>
  <singleXmlCell id="165" xr6:uid="{18351A28-4D97-4BD1-80B9-55A0CE8F418F}" r="H88" connectionId="0">
    <xmlCellPr id="1" xr6:uid="{D20F8D1D-42B0-402D-9CCE-B29F10973479}" uniqueName="P1075254">
      <xmlPr mapId="1" xpath="/TFI-IZD-POD/IFP-GFI-IZD-POD_1000374/P1075254" xmlDataType="decimal"/>
    </xmlCellPr>
  </singleXmlCell>
  <singleXmlCell id="166" xr6:uid="{42747E0E-8356-4031-A1C6-935665E399AC}" r="I88" connectionId="0">
    <xmlCellPr id="1" xr6:uid="{5403F236-196A-4F25-A574-CA2695805F85}" uniqueName="P1075255">
      <xmlPr mapId="1" xpath="/TFI-IZD-POD/IFP-GFI-IZD-POD_1000374/P1075255" xmlDataType="decimal"/>
    </xmlCellPr>
  </singleXmlCell>
  <singleXmlCell id="167" xr6:uid="{AE3A9D9A-FD65-40E4-9CF6-A1BE7C9CE85F}" r="H89" connectionId="0">
    <xmlCellPr id="1" xr6:uid="{860AB328-6F57-4068-83BF-09BD457F4FAF}" uniqueName="P1075256">
      <xmlPr mapId="1" xpath="/TFI-IZD-POD/IFP-GFI-IZD-POD_1000374/P1075256" xmlDataType="decimal"/>
    </xmlCellPr>
  </singleXmlCell>
  <singleXmlCell id="168" xr6:uid="{9F0F0460-7145-44F1-A31C-9ED8CC8E2685}" r="I89" connectionId="0">
    <xmlCellPr id="1" xr6:uid="{726A4F72-D550-4F15-AED1-F5C82FA5CF74}" uniqueName="P1075257">
      <xmlPr mapId="1" xpath="/TFI-IZD-POD/IFP-GFI-IZD-POD_1000374/P1075257" xmlDataType="decimal"/>
    </xmlCellPr>
  </singleXmlCell>
  <singleXmlCell id="169" xr6:uid="{6616B80F-98F5-4ACB-9786-A7EB2A6F511A}" r="H90" connectionId="0">
    <xmlCellPr id="1" xr6:uid="{0CD58894-C23E-445A-9183-4887A51BCCB0}" uniqueName="P1075258">
      <xmlPr mapId="1" xpath="/TFI-IZD-POD/IFP-GFI-IZD-POD_1000374/P1075258" xmlDataType="decimal"/>
    </xmlCellPr>
  </singleXmlCell>
  <singleXmlCell id="170" xr6:uid="{9C5B4FEF-8027-4F46-9696-0D5C4A7ECA81}" r="I90" connectionId="0">
    <xmlCellPr id="1" xr6:uid="{7BE661F0-FC83-4D1B-AB82-2FD19E996163}" uniqueName="P1075259">
      <xmlPr mapId="1" xpath="/TFI-IZD-POD/IFP-GFI-IZD-POD_1000374/P1075259" xmlDataType="decimal"/>
    </xmlCellPr>
  </singleXmlCell>
  <singleXmlCell id="171" xr6:uid="{5143EC4F-66CF-477E-92E9-64F1F6141BB8}" r="H91" connectionId="0">
    <xmlCellPr id="1" xr6:uid="{4AA9630A-4206-44AA-B8B9-BC8135CC5094}" uniqueName="P1075260">
      <xmlPr mapId="1" xpath="/TFI-IZD-POD/IFP-GFI-IZD-POD_1000374/P1075260" xmlDataType="decimal"/>
    </xmlCellPr>
  </singleXmlCell>
  <singleXmlCell id="172" xr6:uid="{65AEA0CD-D860-47BF-A83A-3CC09DD13A1B}" r="I91" connectionId="0">
    <xmlCellPr id="1" xr6:uid="{16351C6C-2440-4DEF-A698-70AB4D12D444}" uniqueName="P1075261">
      <xmlPr mapId="1" xpath="/TFI-IZD-POD/IFP-GFI-IZD-POD_1000374/P1075261" xmlDataType="decimal"/>
    </xmlCellPr>
  </singleXmlCell>
  <singleXmlCell id="173" xr6:uid="{570AF916-B848-4B9F-BDF6-455EE28C38D0}" r="H92" connectionId="0">
    <xmlCellPr id="1" xr6:uid="{5805EC62-1AB9-4D1D-8458-D5C65ABBC6CA}" uniqueName="P1075262">
      <xmlPr mapId="1" xpath="/TFI-IZD-POD/IFP-GFI-IZD-POD_1000374/P1075262" xmlDataType="decimal"/>
    </xmlCellPr>
  </singleXmlCell>
  <singleXmlCell id="174" xr6:uid="{7CD9DE1A-86DA-43FF-A318-A2C413439B18}" r="I92" connectionId="0">
    <xmlCellPr id="1" xr6:uid="{F1487A98-5AB2-4F03-A995-7E75C4BF6D54}" uniqueName="P1075263">
      <xmlPr mapId="1" xpath="/TFI-IZD-POD/IFP-GFI-IZD-POD_1000374/P1075263" xmlDataType="decimal"/>
    </xmlCellPr>
  </singleXmlCell>
  <singleXmlCell id="175" xr6:uid="{90738918-308C-4A7C-AF64-E4699A7527E5}" r="H93" connectionId="0">
    <xmlCellPr id="1" xr6:uid="{092BB503-4AB3-474D-AE16-56F5315B0CE1}" uniqueName="P1075264">
      <xmlPr mapId="1" xpath="/TFI-IZD-POD/IFP-GFI-IZD-POD_1000374/P1075264" xmlDataType="decimal"/>
    </xmlCellPr>
  </singleXmlCell>
  <singleXmlCell id="176" xr6:uid="{C8289C88-CCF5-42CB-BD39-502E864795A9}" r="I93" connectionId="0">
    <xmlCellPr id="1" xr6:uid="{04664F1D-DDA8-47F1-8766-5C87C0D4D9FB}" uniqueName="P1075265">
      <xmlPr mapId="1" xpath="/TFI-IZD-POD/IFP-GFI-IZD-POD_1000374/P1075265" xmlDataType="decimal"/>
    </xmlCellPr>
  </singleXmlCell>
  <singleXmlCell id="177" xr6:uid="{B4A585A5-9D21-4EEA-BFBC-E452A60EB16A}" r="H94" connectionId="0">
    <xmlCellPr id="1" xr6:uid="{ADC6D5E1-7078-42F6-A4EB-DD2C9B81C0ED}" uniqueName="P1075266">
      <xmlPr mapId="1" xpath="/TFI-IZD-POD/IFP-GFI-IZD-POD_1000374/P1075266" xmlDataType="decimal"/>
    </xmlCellPr>
  </singleXmlCell>
  <singleXmlCell id="178" xr6:uid="{097C70B7-6D12-4580-B3BB-1869884D3F62}" r="I94" connectionId="0">
    <xmlCellPr id="1" xr6:uid="{C2120F6F-59EA-45F1-BFFC-4F716559DC40}" uniqueName="P1075267">
      <xmlPr mapId="1" xpath="/TFI-IZD-POD/IFP-GFI-IZD-POD_1000374/P1075267" xmlDataType="decimal"/>
    </xmlCellPr>
  </singleXmlCell>
  <singleXmlCell id="179" xr6:uid="{8F0B6048-62EA-46BA-A81D-29106E97CC6C}" r="H95" connectionId="0">
    <xmlCellPr id="1" xr6:uid="{C6A89CA8-631B-44F6-920C-CE56B3F5E8FE}" uniqueName="P1075268">
      <xmlPr mapId="1" xpath="/TFI-IZD-POD/IFP-GFI-IZD-POD_1000374/P1075268" xmlDataType="decimal"/>
    </xmlCellPr>
  </singleXmlCell>
  <singleXmlCell id="180" xr6:uid="{DD328C87-F3DA-4BF8-B376-C053324EA0B4}" r="I95" connectionId="0">
    <xmlCellPr id="1" xr6:uid="{99155109-244B-438A-90CD-74AC137FEC50}" uniqueName="P1075269">
      <xmlPr mapId="1" xpath="/TFI-IZD-POD/IFP-GFI-IZD-POD_1000374/P1075269" xmlDataType="decimal"/>
    </xmlCellPr>
  </singleXmlCell>
  <singleXmlCell id="181" xr6:uid="{94A4B174-B2B6-42B3-A515-EE85BECBA563}" r="H96" connectionId="0">
    <xmlCellPr id="1" xr6:uid="{16469004-4627-4901-9569-E069E86256F3}" uniqueName="P1075270">
      <xmlPr mapId="1" xpath="/TFI-IZD-POD/IFP-GFI-IZD-POD_1000374/P1075270" xmlDataType="decimal"/>
    </xmlCellPr>
  </singleXmlCell>
  <singleXmlCell id="182" xr6:uid="{86813797-09ED-44F6-845A-D70945A202FD}" r="I96" connectionId="0">
    <xmlCellPr id="1" xr6:uid="{9E37F8CD-7957-49EA-B111-F02DE0074A5F}" uniqueName="P1075271">
      <xmlPr mapId="1" xpath="/TFI-IZD-POD/IFP-GFI-IZD-POD_1000374/P1075271" xmlDataType="decimal"/>
    </xmlCellPr>
  </singleXmlCell>
  <singleXmlCell id="183" xr6:uid="{7179526D-E337-4D8F-8A03-28E6B3EAC5C3}" r="H97" connectionId="0">
    <xmlCellPr id="1" xr6:uid="{7C61F85D-506F-4DEF-8026-001B0CA66566}" uniqueName="P1075272">
      <xmlPr mapId="1" xpath="/TFI-IZD-POD/IFP-GFI-IZD-POD_1000374/P1075272" xmlDataType="decimal"/>
    </xmlCellPr>
  </singleXmlCell>
  <singleXmlCell id="184" xr6:uid="{FC58FAA6-9ECD-422F-B079-0226442B42D3}" r="I97" connectionId="0">
    <xmlCellPr id="1" xr6:uid="{0C7DC5D4-F6B1-4095-A698-98E793973F7B}" uniqueName="P1075273">
      <xmlPr mapId="1" xpath="/TFI-IZD-POD/IFP-GFI-IZD-POD_1000374/P1075273" xmlDataType="decimal"/>
    </xmlCellPr>
  </singleXmlCell>
  <singleXmlCell id="185" xr6:uid="{0F2049D0-1036-40B5-9519-3F39F022F100}" r="H98" connectionId="0">
    <xmlCellPr id="1" xr6:uid="{CD4550DA-80B9-4875-9E74-3BB57C59F318}" uniqueName="P1075274">
      <xmlPr mapId="1" xpath="/TFI-IZD-POD/IFP-GFI-IZD-POD_1000374/P1075274" xmlDataType="decimal"/>
    </xmlCellPr>
  </singleXmlCell>
  <singleXmlCell id="186" xr6:uid="{521AD1C7-57E0-434B-A7F9-3724DC5023FF}" r="I98" connectionId="0">
    <xmlCellPr id="1" xr6:uid="{E871C310-6ADE-4F2A-AF97-DF9AECA58A1D}" uniqueName="P1075275">
      <xmlPr mapId="1" xpath="/TFI-IZD-POD/IFP-GFI-IZD-POD_1000374/P1075275" xmlDataType="decimal"/>
    </xmlCellPr>
  </singleXmlCell>
  <singleXmlCell id="187" xr6:uid="{36A8C0AF-3E46-43E8-AB46-74F99482F1EB}" r="H99" connectionId="0">
    <xmlCellPr id="1" xr6:uid="{57B546A5-49B0-4F4E-8ACF-03247B25063F}" uniqueName="P1075276">
      <xmlPr mapId="1" xpath="/TFI-IZD-POD/IFP-GFI-IZD-POD_1000374/P1075276" xmlDataType="decimal"/>
    </xmlCellPr>
  </singleXmlCell>
  <singleXmlCell id="188" xr6:uid="{17B46F7D-1F9F-45C3-83F3-67ECEB988870}" r="I99" connectionId="0">
    <xmlCellPr id="1" xr6:uid="{91BE502A-A4FF-4959-B117-ADA6B41A904F}" uniqueName="P1075277">
      <xmlPr mapId="1" xpath="/TFI-IZD-POD/IFP-GFI-IZD-POD_1000374/P1075277" xmlDataType="decimal"/>
    </xmlCellPr>
  </singleXmlCell>
  <singleXmlCell id="189" xr6:uid="{5195236A-9B0E-4265-A88F-851934781F5E}" r="H100" connectionId="0">
    <xmlCellPr id="1" xr6:uid="{F5D61EDE-9D44-49B8-AFE4-3AB523A60340}" uniqueName="P1075278">
      <xmlPr mapId="1" xpath="/TFI-IZD-POD/IFP-GFI-IZD-POD_1000374/P1075278" xmlDataType="decimal"/>
    </xmlCellPr>
  </singleXmlCell>
  <singleXmlCell id="190" xr6:uid="{54523778-E54E-4F13-ACAD-8CE2B8CC3F27}" r="I100" connectionId="0">
    <xmlCellPr id="1" xr6:uid="{EA23E5CF-5AEF-4864-A0B6-8E4E7A1A5E54}" uniqueName="P1075279">
      <xmlPr mapId="1" xpath="/TFI-IZD-POD/IFP-GFI-IZD-POD_1000374/P1075279" xmlDataType="decimal"/>
    </xmlCellPr>
  </singleXmlCell>
  <singleXmlCell id="191" xr6:uid="{E82005A6-09E2-4371-8950-CA506E4AD18F}" r="H101" connectionId="0">
    <xmlCellPr id="1" xr6:uid="{E6034BF0-5C84-41F3-96C3-9F309A7D6BA0}" uniqueName="P1075280">
      <xmlPr mapId="1" xpath="/TFI-IZD-POD/IFP-GFI-IZD-POD_1000374/P1075280" xmlDataType="decimal"/>
    </xmlCellPr>
  </singleXmlCell>
  <singleXmlCell id="192" xr6:uid="{9B879A07-14E4-402E-B873-4387964AC233}" r="I101" connectionId="0">
    <xmlCellPr id="1" xr6:uid="{1C2FAE83-C07F-4EC3-834F-F115017B2CA4}" uniqueName="P1075281">
      <xmlPr mapId="1" xpath="/TFI-IZD-POD/IFP-GFI-IZD-POD_1000374/P1075281" xmlDataType="decimal"/>
    </xmlCellPr>
  </singleXmlCell>
  <singleXmlCell id="193" xr6:uid="{640CA487-5D67-4F44-A6F5-804DF0C20652}" r="H102" connectionId="0">
    <xmlCellPr id="1" xr6:uid="{1EC5CDEA-12E7-48AB-B057-9AE23F4427C9}" uniqueName="P1075282">
      <xmlPr mapId="1" xpath="/TFI-IZD-POD/IFP-GFI-IZD-POD_1000374/P1075282" xmlDataType="decimal"/>
    </xmlCellPr>
  </singleXmlCell>
  <singleXmlCell id="194" xr6:uid="{8747393E-243B-4312-BA28-8AE8A0822783}" r="I102" connectionId="0">
    <xmlCellPr id="1" xr6:uid="{27999298-20A6-4A72-8573-7D4C40DA7FE9}" uniqueName="P1075283">
      <xmlPr mapId="1" xpath="/TFI-IZD-POD/IFP-GFI-IZD-POD_1000374/P1075283" xmlDataType="decimal"/>
    </xmlCellPr>
  </singleXmlCell>
  <singleXmlCell id="195" xr6:uid="{1B32328D-2471-4FE1-8FCF-621FB606099C}" r="H103" connectionId="0">
    <xmlCellPr id="1" xr6:uid="{C53E4F27-80D8-49F8-B20F-1BC2A82E723A}" uniqueName="P1075284">
      <xmlPr mapId="1" xpath="/TFI-IZD-POD/IFP-GFI-IZD-POD_1000374/P1075284" xmlDataType="decimal"/>
    </xmlCellPr>
  </singleXmlCell>
  <singleXmlCell id="196" xr6:uid="{BFCE56AC-66EE-4BBA-88F2-6FE44590411B}" r="I103" connectionId="0">
    <xmlCellPr id="1" xr6:uid="{ED40E68A-170D-4BBF-AC43-E6CE1CE88FF3}" uniqueName="P1075285">
      <xmlPr mapId="1" xpath="/TFI-IZD-POD/IFP-GFI-IZD-POD_1000374/P1075285" xmlDataType="decimal"/>
    </xmlCellPr>
  </singleXmlCell>
  <singleXmlCell id="197" xr6:uid="{3E204146-1DBA-4BE8-B6BC-1B4898707DBC}" r="H104" connectionId="0">
    <xmlCellPr id="1" xr6:uid="{85B97D8E-237B-4DCF-83AE-060A1D22A61C}" uniqueName="P1075286">
      <xmlPr mapId="1" xpath="/TFI-IZD-POD/IFP-GFI-IZD-POD_1000374/P1075286" xmlDataType="decimal"/>
    </xmlCellPr>
  </singleXmlCell>
  <singleXmlCell id="198" xr6:uid="{C6CADD84-BE58-4491-AE22-7AD28233FF88}" r="I104" connectionId="0">
    <xmlCellPr id="1" xr6:uid="{E74E2016-8FA6-482D-B4C2-0C23F4DE83BA}" uniqueName="P1075287">
      <xmlPr mapId="1" xpath="/TFI-IZD-POD/IFP-GFI-IZD-POD_1000374/P1075287" xmlDataType="decimal"/>
    </xmlCellPr>
  </singleXmlCell>
  <singleXmlCell id="199" xr6:uid="{F2B45AAA-43C1-47E9-97A3-9C3F4322DD56}" r="H105" connectionId="0">
    <xmlCellPr id="1" xr6:uid="{7EEBFD1C-31AB-4D15-B66E-0619FF17B6E7}" uniqueName="P1075288">
      <xmlPr mapId="1" xpath="/TFI-IZD-POD/IFP-GFI-IZD-POD_1000374/P1075288" xmlDataType="decimal"/>
    </xmlCellPr>
  </singleXmlCell>
  <singleXmlCell id="200" xr6:uid="{62D2293E-6FCA-4F5F-9700-998D65B3B0B9}" r="I105" connectionId="0">
    <xmlCellPr id="1" xr6:uid="{C6CA007C-5E79-4CC7-A3A0-A1BF4F6B6A1B}" uniqueName="P1075289">
      <xmlPr mapId="1" xpath="/TFI-IZD-POD/IFP-GFI-IZD-POD_1000374/P1075289" xmlDataType="decimal"/>
    </xmlCellPr>
  </singleXmlCell>
  <singleXmlCell id="201" xr6:uid="{3CE10E71-96B1-4133-B688-B74F07716484}" r="H106" connectionId="0">
    <xmlCellPr id="1" xr6:uid="{2AB5005A-ECA5-4817-8BE8-CF3327634201}" uniqueName="P1075290">
      <xmlPr mapId="1" xpath="/TFI-IZD-POD/IFP-GFI-IZD-POD_1000374/P1075290" xmlDataType="decimal"/>
    </xmlCellPr>
  </singleXmlCell>
  <singleXmlCell id="202" xr6:uid="{6C61230A-7AB8-4C66-B583-204ACB52891A}" r="I106" connectionId="0">
    <xmlCellPr id="1" xr6:uid="{35D16796-1AF7-4439-8EA7-9B24D6EC12A1}" uniqueName="P1075291">
      <xmlPr mapId="1" xpath="/TFI-IZD-POD/IFP-GFI-IZD-POD_1000374/P1075291" xmlDataType="decimal"/>
    </xmlCellPr>
  </singleXmlCell>
  <singleXmlCell id="203" xr6:uid="{96B34539-A8C3-42E1-8937-989E16CD6E31}" r="H107" connectionId="0">
    <xmlCellPr id="1" xr6:uid="{24350479-C142-4B9D-B613-163ABBAEF909}" uniqueName="P1075292">
      <xmlPr mapId="1" xpath="/TFI-IZD-POD/IFP-GFI-IZD-POD_1000374/P1075292" xmlDataType="decimal"/>
    </xmlCellPr>
  </singleXmlCell>
  <singleXmlCell id="204" xr6:uid="{8DBECB33-FCC5-41CE-A3C0-B0B2619EBDE4}" r="I107" connectionId="0">
    <xmlCellPr id="1" xr6:uid="{AC626812-1B3F-4517-AD73-B3E27529DDC0}" uniqueName="P1075293">
      <xmlPr mapId="1" xpath="/TFI-IZD-POD/IFP-GFI-IZD-POD_1000374/P1075293" xmlDataType="decimal"/>
    </xmlCellPr>
  </singleXmlCell>
  <singleXmlCell id="205" xr6:uid="{909941B0-2DBF-47D8-8BCC-8872EB585FC5}" r="H108" connectionId="0">
    <xmlCellPr id="1" xr6:uid="{7A0F5D31-4542-42E0-8C2D-9FD17BE9228E}" uniqueName="P1075294">
      <xmlPr mapId="1" xpath="/TFI-IZD-POD/IFP-GFI-IZD-POD_1000374/P1075294" xmlDataType="decimal"/>
    </xmlCellPr>
  </singleXmlCell>
  <singleXmlCell id="206" xr6:uid="{5BA1B286-A568-47AC-AC06-ED500DF4D387}" r="I108" connectionId="0">
    <xmlCellPr id="1" xr6:uid="{DE29C487-C907-46BF-BEF5-B1DF8EC8B1C5}" uniqueName="P1075295">
      <xmlPr mapId="1" xpath="/TFI-IZD-POD/IFP-GFI-IZD-POD_1000374/P1075295" xmlDataType="decimal"/>
    </xmlCellPr>
  </singleXmlCell>
  <singleXmlCell id="207" xr6:uid="{25D1A0E9-A1D2-40C7-9ABB-976B599432CD}" r="H109" connectionId="0">
    <xmlCellPr id="1" xr6:uid="{2E79B9D2-6377-4CC7-8FBF-886E2C46F442}" uniqueName="P1075296">
      <xmlPr mapId="1" xpath="/TFI-IZD-POD/IFP-GFI-IZD-POD_1000374/P1075296" xmlDataType="decimal"/>
    </xmlCellPr>
  </singleXmlCell>
  <singleXmlCell id="208" xr6:uid="{376F8A2F-807A-4B75-9537-33DD7930282D}" r="I109" connectionId="0">
    <xmlCellPr id="1" xr6:uid="{780D5CB3-D4F9-4556-9EC8-B726ECAB4BDB}" uniqueName="P1075297">
      <xmlPr mapId="1" xpath="/TFI-IZD-POD/IFP-GFI-IZD-POD_1000374/P1075297" xmlDataType="decimal"/>
    </xmlCellPr>
  </singleXmlCell>
  <singleXmlCell id="209" xr6:uid="{CF830C3D-DD6D-45D2-BD7C-4D7111B67D63}" r="H110" connectionId="0">
    <xmlCellPr id="1" xr6:uid="{72795372-FE24-4F6D-88B8-B2522E3713D5}" uniqueName="P1075298">
      <xmlPr mapId="1" xpath="/TFI-IZD-POD/IFP-GFI-IZD-POD_1000374/P1075298" xmlDataType="decimal"/>
    </xmlCellPr>
  </singleXmlCell>
  <singleXmlCell id="210" xr6:uid="{2904D888-9E5A-4B85-A488-3A710B396AD2}" r="I110" connectionId="0">
    <xmlCellPr id="1" xr6:uid="{CB57A018-5288-479E-9869-0620D3EFB8F0}" uniqueName="P1075299">
      <xmlPr mapId="1" xpath="/TFI-IZD-POD/IFP-GFI-IZD-POD_1000374/P1075299" xmlDataType="decimal"/>
    </xmlCellPr>
  </singleXmlCell>
  <singleXmlCell id="211" xr6:uid="{CFA2BD42-8B6B-436C-8846-BCAF03146700}" r="H111" connectionId="0">
    <xmlCellPr id="1" xr6:uid="{913C8B5F-E2A4-40AE-BCE3-C0CEC7DC1970}" uniqueName="P1075300">
      <xmlPr mapId="1" xpath="/TFI-IZD-POD/IFP-GFI-IZD-POD_1000374/P1075300" xmlDataType="decimal"/>
    </xmlCellPr>
  </singleXmlCell>
  <singleXmlCell id="212" xr6:uid="{F1257309-8E26-430F-8D08-636F1B602E9B}" r="I111" connectionId="0">
    <xmlCellPr id="1" xr6:uid="{594958CA-90DA-4684-814F-927FCCFB107F}" uniqueName="P1075301">
      <xmlPr mapId="1" xpath="/TFI-IZD-POD/IFP-GFI-IZD-POD_1000374/P1075301" xmlDataType="decimal"/>
    </xmlCellPr>
  </singleXmlCell>
  <singleXmlCell id="213" xr6:uid="{CD18CA4A-9C3E-4B2C-9EA2-E0DA457D2E47}" r="H112" connectionId="0">
    <xmlCellPr id="1" xr6:uid="{2E6232A3-A9F0-4661-A883-93AA2C8DF53C}" uniqueName="P1075302">
      <xmlPr mapId="1" xpath="/TFI-IZD-POD/IFP-GFI-IZD-POD_1000374/P1075302" xmlDataType="decimal"/>
    </xmlCellPr>
  </singleXmlCell>
  <singleXmlCell id="214" xr6:uid="{7FB8B214-5550-4484-8177-AE445918B1B1}" r="I112" connectionId="0">
    <xmlCellPr id="1" xr6:uid="{CA6C9D29-F6F7-46FF-A86C-815FC8F19BD8}" uniqueName="P1075303">
      <xmlPr mapId="1" xpath="/TFI-IZD-POD/IFP-GFI-IZD-POD_1000374/P1075303" xmlDataType="decimal"/>
    </xmlCellPr>
  </singleXmlCell>
  <singleXmlCell id="215" xr6:uid="{2AABCFE7-5480-40CF-8260-112BD3CC83B2}" r="H113" connectionId="0">
    <xmlCellPr id="1" xr6:uid="{1AAFF3F7-1203-44C9-9F3D-323A5310EA89}" uniqueName="P1075304">
      <xmlPr mapId="1" xpath="/TFI-IZD-POD/IFP-GFI-IZD-POD_1000374/P1075304" xmlDataType="decimal"/>
    </xmlCellPr>
  </singleXmlCell>
  <singleXmlCell id="216" xr6:uid="{0BFAB385-F90E-421B-AEEA-69349B95792C}" r="I113" connectionId="0">
    <xmlCellPr id="1" xr6:uid="{2DB6750E-26C3-4ED5-9496-198202741E65}" uniqueName="P1075305">
      <xmlPr mapId="1" xpath="/TFI-IZD-POD/IFP-GFI-IZD-POD_1000374/P1075305" xmlDataType="decimal"/>
    </xmlCellPr>
  </singleXmlCell>
  <singleXmlCell id="217" xr6:uid="{413C0EB2-D144-4B23-92E8-9669EF36D55C}" r="H114" connectionId="0">
    <xmlCellPr id="1" xr6:uid="{73C6EFE9-FC85-45E2-BD57-AA47C339C135}" uniqueName="P1075306">
      <xmlPr mapId="1" xpath="/TFI-IZD-POD/IFP-GFI-IZD-POD_1000374/P1075306" xmlDataType="decimal"/>
    </xmlCellPr>
  </singleXmlCell>
  <singleXmlCell id="218" xr6:uid="{3AE45578-0EE8-4FB0-8B8E-AA55A55BD337}" r="I114" connectionId="0">
    <xmlCellPr id="1" xr6:uid="{8067AC40-9F08-4D34-8DCB-6DEFB1782172}" uniqueName="P1075307">
      <xmlPr mapId="1" xpath="/TFI-IZD-POD/IFP-GFI-IZD-POD_1000374/P1075307" xmlDataType="decimal"/>
    </xmlCellPr>
  </singleXmlCell>
  <singleXmlCell id="219" xr6:uid="{C24813B1-D849-4162-91FE-3864F0EF737E}" r="H115" connectionId="0">
    <xmlCellPr id="1" xr6:uid="{32E99CB0-45FC-43D8-A842-A8A664E40977}" uniqueName="P1075308">
      <xmlPr mapId="1" xpath="/TFI-IZD-POD/IFP-GFI-IZD-POD_1000374/P1075308" xmlDataType="decimal"/>
    </xmlCellPr>
  </singleXmlCell>
  <singleXmlCell id="220" xr6:uid="{8BD41D62-2C5F-494C-B105-C4D19394DF88}" r="I115" connectionId="0">
    <xmlCellPr id="1" xr6:uid="{6D149788-8A81-453E-B8B1-B70BF86D4B85}" uniqueName="P1075309">
      <xmlPr mapId="1" xpath="/TFI-IZD-POD/IFP-GFI-IZD-POD_1000374/P1075309" xmlDataType="decimal"/>
    </xmlCellPr>
  </singleXmlCell>
  <singleXmlCell id="221" xr6:uid="{46A0B407-AB27-40DA-BD38-9216C8D5D6C9}" r="H116" connectionId="0">
    <xmlCellPr id="1" xr6:uid="{F4060E4A-6661-4BCA-B475-08D282FF0701}" uniqueName="P1075310">
      <xmlPr mapId="1" xpath="/TFI-IZD-POD/IFP-GFI-IZD-POD_1000374/P1075310" xmlDataType="decimal"/>
    </xmlCellPr>
  </singleXmlCell>
  <singleXmlCell id="222" xr6:uid="{C6DDBC3A-9F70-4D06-A3A6-3C49EF72F377}" r="I116" connectionId="0">
    <xmlCellPr id="1" xr6:uid="{518CFEEB-5A44-4D4D-B409-4FF28712DA3D}" uniqueName="P1075311">
      <xmlPr mapId="1" xpath="/TFI-IZD-POD/IFP-GFI-IZD-POD_1000374/P1075311" xmlDataType="decimal"/>
    </xmlCellPr>
  </singleXmlCell>
  <singleXmlCell id="223" xr6:uid="{07D3CC71-0223-47D3-A5EC-0E95EBE8BD39}" r="H117" connectionId="0">
    <xmlCellPr id="1" xr6:uid="{B4009AF5-26EB-4186-9B91-A9628C19C3C1}" uniqueName="P1075312">
      <xmlPr mapId="1" xpath="/TFI-IZD-POD/IFP-GFI-IZD-POD_1000374/P1075312" xmlDataType="decimal"/>
    </xmlCellPr>
  </singleXmlCell>
  <singleXmlCell id="224" xr6:uid="{ED2E20F8-DF8D-43BB-9358-C5A573A76C97}" r="I117" connectionId="0">
    <xmlCellPr id="1" xr6:uid="{59DDA0F0-04F5-47DE-997C-AD5C46AFAE92}" uniqueName="P1075313">
      <xmlPr mapId="1" xpath="/TFI-IZD-POD/IFP-GFI-IZD-POD_1000374/P1075313" xmlDataType="decimal"/>
    </xmlCellPr>
  </singleXmlCell>
  <singleXmlCell id="225" xr6:uid="{25D3ED16-24ED-4B6B-A7CD-3E2899CE3AA2}" r="H118" connectionId="0">
    <xmlCellPr id="1" xr6:uid="{86019F50-BAFD-4B82-9F03-3C27D629008B}" uniqueName="P1075314">
      <xmlPr mapId="1" xpath="/TFI-IZD-POD/IFP-GFI-IZD-POD_1000374/P1075314" xmlDataType="decimal"/>
    </xmlCellPr>
  </singleXmlCell>
  <singleXmlCell id="226" xr6:uid="{813E4FAA-16E2-4B83-9C7F-235531772390}" r="I118" connectionId="0">
    <xmlCellPr id="1" xr6:uid="{E97C413E-43B2-4AEB-90FF-8F074A1BE049}" uniqueName="P1075315">
      <xmlPr mapId="1" xpath="/TFI-IZD-POD/IFP-GFI-IZD-POD_1000374/P1075315" xmlDataType="decimal"/>
    </xmlCellPr>
  </singleXmlCell>
  <singleXmlCell id="227" xr6:uid="{4D27AC3E-908C-42BF-84FE-61E469D571D9}" r="H119" connectionId="0">
    <xmlCellPr id="1" xr6:uid="{AD45491E-29A7-46EE-BC72-4654E098DD31}" uniqueName="P1075316">
      <xmlPr mapId="1" xpath="/TFI-IZD-POD/IFP-GFI-IZD-POD_1000374/P1075316" xmlDataType="decimal"/>
    </xmlCellPr>
  </singleXmlCell>
  <singleXmlCell id="228" xr6:uid="{8090F950-A0B4-4BCE-BCBC-5DE22F7F594D}" r="I119" connectionId="0">
    <xmlCellPr id="1" xr6:uid="{BBB4BDAD-FE6B-4E63-B276-06EA865620EE}" uniqueName="P1075317">
      <xmlPr mapId="1" xpath="/TFI-IZD-POD/IFP-GFI-IZD-POD_1000374/P1075317" xmlDataType="decimal"/>
    </xmlCellPr>
  </singleXmlCell>
  <singleXmlCell id="229" xr6:uid="{15DB572C-147E-4B35-8534-A3B50C6A66C6}" r="H120" connectionId="0">
    <xmlCellPr id="1" xr6:uid="{B9D8659A-1622-44C7-92CD-B717157FC90C}" uniqueName="P1075318">
      <xmlPr mapId="1" xpath="/TFI-IZD-POD/IFP-GFI-IZD-POD_1000374/P1075318" xmlDataType="decimal"/>
    </xmlCellPr>
  </singleXmlCell>
  <singleXmlCell id="230" xr6:uid="{5B809B11-79CD-4CC2-A3AF-B375E629C6C3}" r="I120" connectionId="0">
    <xmlCellPr id="1" xr6:uid="{F4CA9C54-7A90-4104-82E4-D81C862E7751}" uniqueName="P1075319">
      <xmlPr mapId="1" xpath="/TFI-IZD-POD/IFP-GFI-IZD-POD_1000374/P1075319" xmlDataType="decimal"/>
    </xmlCellPr>
  </singleXmlCell>
  <singleXmlCell id="231" xr6:uid="{B84784AD-51E1-407B-8762-F94EF72F05A5}" r="H121" connectionId="0">
    <xmlCellPr id="1" xr6:uid="{485E2E83-6789-4580-9009-07CC5B1D58C8}" uniqueName="P1075320">
      <xmlPr mapId="1" xpath="/TFI-IZD-POD/IFP-GFI-IZD-POD_1000374/P1075320" xmlDataType="decimal"/>
    </xmlCellPr>
  </singleXmlCell>
  <singleXmlCell id="232" xr6:uid="{F14FBFB4-5AF6-4CC7-80F0-D3198C86B32C}" r="I121" connectionId="0">
    <xmlCellPr id="1" xr6:uid="{747766B9-952A-48A6-9495-8435B04DE76D}" uniqueName="P1075321">
      <xmlPr mapId="1" xpath="/TFI-IZD-POD/IFP-GFI-IZD-POD_1000374/P1075321" xmlDataType="decimal"/>
    </xmlCellPr>
  </singleXmlCell>
  <singleXmlCell id="233" xr6:uid="{7973D31F-8CEB-4971-A9A2-C3A44546F9DF}" r="H122" connectionId="0">
    <xmlCellPr id="1" xr6:uid="{72A0A315-D9C8-42BC-896A-0C65B3809692}" uniqueName="P1075322">
      <xmlPr mapId="1" xpath="/TFI-IZD-POD/IFP-GFI-IZD-POD_1000374/P1075322" xmlDataType="decimal"/>
    </xmlCellPr>
  </singleXmlCell>
  <singleXmlCell id="234" xr6:uid="{1D25FD7D-15C9-4F52-B465-DBF3C0B4D6C8}" r="I122" connectionId="0">
    <xmlCellPr id="1" xr6:uid="{DACBB2A1-0F58-42E1-B3C7-984B06D9CBCE}" uniqueName="P1075323">
      <xmlPr mapId="1" xpath="/TFI-IZD-POD/IFP-GFI-IZD-POD_1000374/P1075323" xmlDataType="decimal"/>
    </xmlCellPr>
  </singleXmlCell>
  <singleXmlCell id="235" xr6:uid="{4E7589D9-E5F7-4C25-97CC-1A92CBA274F7}" r="H123" connectionId="0">
    <xmlCellPr id="1" xr6:uid="{D69173B4-52C2-4CE4-AAA8-7968F4E80C5C}" uniqueName="P1075324">
      <xmlPr mapId="1" xpath="/TFI-IZD-POD/IFP-GFI-IZD-POD_1000374/P1075324" xmlDataType="decimal"/>
    </xmlCellPr>
  </singleXmlCell>
  <singleXmlCell id="236" xr6:uid="{571F01E9-8CB5-456F-A556-F4EAABBD471F}" r="I123" connectionId="0">
    <xmlCellPr id="1" xr6:uid="{020CCC2B-3A69-4C52-98A1-0375DA6B1DA9}" uniqueName="P1075325">
      <xmlPr mapId="1" xpath="/TFI-IZD-POD/IFP-GFI-IZD-POD_1000374/P1075325" xmlDataType="decimal"/>
    </xmlCellPr>
  </singleXmlCell>
  <singleXmlCell id="237" xr6:uid="{643683E9-7EB9-47AB-BBA0-2CB7F34605E1}" r="H124" connectionId="0">
    <xmlCellPr id="1" xr6:uid="{7A70341D-50CC-494F-8783-A1A246734468}" uniqueName="P1075326">
      <xmlPr mapId="1" xpath="/TFI-IZD-POD/IFP-GFI-IZD-POD_1000374/P1075326" xmlDataType="decimal"/>
    </xmlCellPr>
  </singleXmlCell>
  <singleXmlCell id="238" xr6:uid="{B066A406-70C7-419E-AD3E-9EE9177A4C45}" r="I124" connectionId="0">
    <xmlCellPr id="1" xr6:uid="{27B000B1-25AE-410E-909E-BC186BB5DA7E}" uniqueName="P1075327">
      <xmlPr mapId="1" xpath="/TFI-IZD-POD/IFP-GFI-IZD-POD_1000374/P1075327" xmlDataType="decimal"/>
    </xmlCellPr>
  </singleXmlCell>
  <singleXmlCell id="239" xr6:uid="{1160FD2C-99AC-4C9B-9B16-A318C719B2A3}" r="H125" connectionId="0">
    <xmlCellPr id="1" xr6:uid="{63D7C0BC-0730-4D4A-8595-F2FA2579ACB9}" uniqueName="P1075328">
      <xmlPr mapId="1" xpath="/TFI-IZD-POD/IFP-GFI-IZD-POD_1000374/P1075328" xmlDataType="decimal"/>
    </xmlCellPr>
  </singleXmlCell>
  <singleXmlCell id="240" xr6:uid="{46C0E0D4-F3A3-4C87-9933-FE9DAE1AD707}" r="I125" connectionId="0">
    <xmlCellPr id="1" xr6:uid="{BDCD248D-EC07-43C9-978D-B47D457C81F0}" uniqueName="P1075329">
      <xmlPr mapId="1" xpath="/TFI-IZD-POD/IFP-GFI-IZD-POD_1000374/P1075329" xmlDataType="decimal"/>
    </xmlCellPr>
  </singleXmlCell>
  <singleXmlCell id="241" xr6:uid="{E35840C1-2C66-421F-B6E4-DA77CB43691B}" r="H126" connectionId="0">
    <xmlCellPr id="1" xr6:uid="{343972AC-AAA7-4986-9800-D3B2F65AC256}" uniqueName="P1075330">
      <xmlPr mapId="1" xpath="/TFI-IZD-POD/IFP-GFI-IZD-POD_1000374/P1075330" xmlDataType="decimal"/>
    </xmlCellPr>
  </singleXmlCell>
  <singleXmlCell id="242" xr6:uid="{89446FFC-A8BD-4623-BFBA-971FE5A4EA1E}" r="I126" connectionId="0">
    <xmlCellPr id="1" xr6:uid="{A6D3F3FF-6D88-4474-9F58-A036BC48DDEB}" uniqueName="P1075331">
      <xmlPr mapId="1" xpath="/TFI-IZD-POD/IFP-GFI-IZD-POD_1000374/P1075331" xmlDataType="decimal"/>
    </xmlCellPr>
  </singleXmlCell>
  <singleXmlCell id="243" xr6:uid="{60E0FA3B-4497-4DD2-B670-67ADAB62DCC8}" r="H127" connectionId="0">
    <xmlCellPr id="1" xr6:uid="{3793C22B-56B8-44B7-A8F2-AC4FAD0768CD}" uniqueName="P1075332">
      <xmlPr mapId="1" xpath="/TFI-IZD-POD/IFP-GFI-IZD-POD_1000374/P1075332" xmlDataType="decimal"/>
    </xmlCellPr>
  </singleXmlCell>
  <singleXmlCell id="244" xr6:uid="{632ED625-6C0F-4DFF-B1ED-64C087FE114A}" r="I127" connectionId="0">
    <xmlCellPr id="1" xr6:uid="{F37E3E18-8223-4399-B79A-FEE321FC1C5F}" uniqueName="P1075333">
      <xmlPr mapId="1" xpath="/TFI-IZD-POD/IFP-GFI-IZD-POD_1000374/P1075333" xmlDataType="decimal"/>
    </xmlCellPr>
  </singleXmlCell>
  <singleXmlCell id="245" xr6:uid="{C342DBD4-4690-473B-86C6-AA2902E1E125}" r="H128" connectionId="0">
    <xmlCellPr id="1" xr6:uid="{D7341DFB-AB4A-468D-854C-FD770094A1B8}" uniqueName="P1075334">
      <xmlPr mapId="1" xpath="/TFI-IZD-POD/IFP-GFI-IZD-POD_1000374/P1075334" xmlDataType="decimal"/>
    </xmlCellPr>
  </singleXmlCell>
  <singleXmlCell id="246" xr6:uid="{6AA36BEC-853E-4F03-BED3-BBABA7A1FF50}" r="I128" connectionId="0">
    <xmlCellPr id="1" xr6:uid="{C395AD06-45F3-4C1D-8BB1-2B4F7DD6DA1E}" uniqueName="P1075335">
      <xmlPr mapId="1" xpath="/TFI-IZD-POD/IFP-GFI-IZD-POD_1000374/P1075335" xmlDataType="decimal"/>
    </xmlCellPr>
  </singleXmlCell>
  <singleXmlCell id="247" xr6:uid="{202D4A3D-1746-4B44-813E-F05237C5822F}" r="H129" connectionId="0">
    <xmlCellPr id="1" xr6:uid="{318D1503-138B-44D7-917C-908852D5C928}" uniqueName="P1075336">
      <xmlPr mapId="1" xpath="/TFI-IZD-POD/IFP-GFI-IZD-POD_1000374/P1075336" xmlDataType="decimal"/>
    </xmlCellPr>
  </singleXmlCell>
  <singleXmlCell id="248" xr6:uid="{B0058C42-14B6-4122-86EB-898F791F7C7F}" r="I129" connectionId="0">
    <xmlCellPr id="1" xr6:uid="{AD5DFFDB-5E7D-4455-9CB1-2198FBF628F4}" uniqueName="P1075337">
      <xmlPr mapId="1" xpath="/TFI-IZD-POD/IFP-GFI-IZD-POD_1000374/P1075337" xmlDataType="decimal"/>
    </xmlCellPr>
  </singleXmlCell>
  <singleXmlCell id="249" xr6:uid="{32EDCFB9-38FC-4014-834D-390B49CFCCA4}" r="H130" connectionId="0">
    <xmlCellPr id="1" xr6:uid="{5AB32441-ADFD-412D-83DF-DAC28694EA34}" uniqueName="P1075338">
      <xmlPr mapId="1" xpath="/TFI-IZD-POD/IFP-GFI-IZD-POD_1000374/P1075338" xmlDataType="decimal"/>
    </xmlCellPr>
  </singleXmlCell>
  <singleXmlCell id="250" xr6:uid="{7B15A91F-CC98-47AC-AF5B-5728A17C36BB}" r="H131" connectionId="0">
    <xmlCellPr id="1" xr6:uid="{A08DB588-8B0A-45A9-870F-1FEEC16EBC53}" uniqueName="P1075340">
      <xmlPr mapId="1" xpath="/TFI-IZD-POD/IFP-GFI-IZD-POD_1000374/P1075340" xmlDataType="decimal"/>
    </xmlCellPr>
  </singleXmlCell>
  <singleXmlCell id="251" xr6:uid="{D9B32DE5-9BF9-445F-9035-118C1081553F}" r="I131" connectionId="0">
    <xmlCellPr id="1" xr6:uid="{A6919780-CF4F-461A-83A3-E3598E3E1118}" uniqueName="P1075341">
      <xmlPr mapId="1" xpath="/TFI-IZD-POD/IFP-GFI-IZD-POD_1000374/P1075341" xmlDataType="decimal"/>
    </xmlCellPr>
  </singleXmlCell>
  <singleXmlCell id="252" xr6:uid="{4D947F71-B6C2-4D9C-AD88-D92A5F6C9C7F}" r="H132" connectionId="0">
    <xmlCellPr id="1" xr6:uid="{59700E5B-4E5C-4A6B-BA7D-2136BA49C96E}" uniqueName="P1075342">
      <xmlPr mapId="1" xpath="/TFI-IZD-POD/IFP-GFI-IZD-POD_1000374/P1075342" xmlDataType="decimal"/>
    </xmlCellPr>
  </singleXmlCell>
  <singleXmlCell id="253" xr6:uid="{F61810A3-59CB-4BED-B2EF-D85D249D8286}" r="I132" connectionId="0">
    <xmlCellPr id="1" xr6:uid="{0E4C08B9-0C09-4D2F-8503-91E1F0C65534}" uniqueName="P1075343">
      <xmlPr mapId="1" xpath="/TFI-IZD-POD/IFP-GFI-IZD-POD_1000374/P1075343" xmlDataType="decimal"/>
    </xmlCellPr>
  </singleXmlCell>
  <singleXmlCell id="254" xr6:uid="{D745D549-66CF-418D-B603-806E0FDE1CC1}" r="I130" connectionId="0">
    <xmlCellPr id="1" xr6:uid="{3CD900BD-123A-4DFF-96FD-8BB2DEF4EABE}" uniqueName="P1075339">
      <xmlPr mapId="1" xpath="/TFI-IZD-POD/IFP-GFI-IZD-POD_1000374/P1075339"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islav.djuric@dalekovod.hr" TargetMode="External"/></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3A84A-6856-4068-BF70-7EDA1F11D1D3}">
  <dimension ref="A1:T92"/>
  <sheetViews>
    <sheetView workbookViewId="0">
      <selection activeCell="M21" sqref="M21"/>
    </sheetView>
  </sheetViews>
  <sheetFormatPr defaultColWidth="9.140625" defaultRowHeight="15" x14ac:dyDescent="0.25"/>
  <cols>
    <col min="1" max="2" width="9.140625" style="77"/>
    <col min="3" max="3" width="7.42578125" style="77" customWidth="1"/>
    <col min="4" max="4" width="9.140625" style="77"/>
    <col min="5" max="5" width="5" style="77" bestFit="1" customWidth="1"/>
    <col min="6" max="8" width="9.140625" style="77"/>
    <col min="9" max="9" width="15.28515625" style="77" customWidth="1"/>
    <col min="10" max="10" width="12" style="77" bestFit="1" customWidth="1"/>
    <col min="11" max="13" width="9.140625" style="75"/>
    <col min="14" max="14" width="9.140625" style="76"/>
    <col min="15" max="20" width="9.140625" style="75"/>
    <col min="21" max="16384" width="9.140625" style="77"/>
  </cols>
  <sheetData>
    <row r="1" spans="1:20" ht="15.75" x14ac:dyDescent="0.25">
      <c r="A1" s="179" t="s">
        <v>391</v>
      </c>
      <c r="B1" s="180"/>
      <c r="C1" s="180"/>
      <c r="D1" s="73"/>
      <c r="E1" s="73"/>
      <c r="F1" s="73"/>
      <c r="G1" s="73"/>
      <c r="H1" s="73"/>
      <c r="I1" s="73"/>
      <c r="J1" s="74"/>
    </row>
    <row r="2" spans="1:20" ht="14.45" customHeight="1" x14ac:dyDescent="0.25">
      <c r="A2" s="181" t="s">
        <v>407</v>
      </c>
      <c r="B2" s="182"/>
      <c r="C2" s="182"/>
      <c r="D2" s="182"/>
      <c r="E2" s="182"/>
      <c r="F2" s="182"/>
      <c r="G2" s="182"/>
      <c r="H2" s="182"/>
      <c r="I2" s="182"/>
      <c r="J2" s="183"/>
      <c r="N2" s="76">
        <v>1</v>
      </c>
    </row>
    <row r="3" spans="1:20" x14ac:dyDescent="0.25">
      <c r="A3" s="78"/>
      <c r="B3" s="79"/>
      <c r="C3" s="79"/>
      <c r="D3" s="79"/>
      <c r="E3" s="79"/>
      <c r="F3" s="79"/>
      <c r="G3" s="79"/>
      <c r="H3" s="79"/>
      <c r="I3" s="79"/>
      <c r="J3" s="80"/>
      <c r="N3" s="76">
        <v>2</v>
      </c>
    </row>
    <row r="4" spans="1:20" ht="33.6" customHeight="1" x14ac:dyDescent="0.25">
      <c r="A4" s="184" t="s">
        <v>392</v>
      </c>
      <c r="B4" s="185"/>
      <c r="C4" s="185"/>
      <c r="D4" s="185"/>
      <c r="E4" s="186">
        <v>43466</v>
      </c>
      <c r="F4" s="187"/>
      <c r="G4" s="81" t="s">
        <v>0</v>
      </c>
      <c r="H4" s="186">
        <v>43738</v>
      </c>
      <c r="I4" s="187"/>
      <c r="J4" s="82"/>
      <c r="N4" s="76">
        <v>3</v>
      </c>
    </row>
    <row r="5" spans="1:20" s="75" customFormat="1" ht="10.15" customHeight="1" x14ac:dyDescent="0.25">
      <c r="A5" s="188"/>
      <c r="B5" s="189"/>
      <c r="C5" s="189"/>
      <c r="D5" s="189"/>
      <c r="E5" s="189"/>
      <c r="F5" s="189"/>
      <c r="G5" s="189"/>
      <c r="H5" s="189"/>
      <c r="I5" s="189"/>
      <c r="J5" s="190"/>
      <c r="N5" s="76">
        <v>4</v>
      </c>
    </row>
    <row r="6" spans="1:20" ht="20.45" customHeight="1" x14ac:dyDescent="0.25">
      <c r="A6" s="83"/>
      <c r="B6" s="84" t="s">
        <v>414</v>
      </c>
      <c r="C6" s="85"/>
      <c r="D6" s="85"/>
      <c r="E6" s="86">
        <v>2019</v>
      </c>
      <c r="F6" s="87"/>
      <c r="G6" s="81"/>
      <c r="H6" s="87"/>
      <c r="I6" s="88"/>
      <c r="J6" s="89"/>
    </row>
    <row r="7" spans="1:20" s="93" customFormat="1" ht="10.9" customHeight="1" x14ac:dyDescent="0.25">
      <c r="A7" s="83"/>
      <c r="B7" s="85"/>
      <c r="C7" s="85"/>
      <c r="D7" s="85"/>
      <c r="E7" s="90"/>
      <c r="F7" s="90"/>
      <c r="G7" s="81"/>
      <c r="H7" s="87"/>
      <c r="I7" s="88"/>
      <c r="J7" s="89"/>
      <c r="K7" s="91"/>
      <c r="L7" s="91"/>
      <c r="M7" s="91"/>
      <c r="N7" s="92"/>
      <c r="O7" s="91"/>
      <c r="P7" s="91"/>
      <c r="Q7" s="91"/>
      <c r="R7" s="91"/>
      <c r="S7" s="91"/>
      <c r="T7" s="91"/>
    </row>
    <row r="8" spans="1:20" ht="20.45" customHeight="1" x14ac:dyDescent="0.25">
      <c r="A8" s="83"/>
      <c r="B8" s="84" t="s">
        <v>415</v>
      </c>
      <c r="C8" s="85"/>
      <c r="D8" s="85"/>
      <c r="E8" s="86">
        <v>3</v>
      </c>
      <c r="F8" s="87"/>
      <c r="G8" s="81"/>
      <c r="H8" s="87"/>
      <c r="I8" s="88"/>
      <c r="J8" s="89"/>
    </row>
    <row r="9" spans="1:20" s="93" customFormat="1" ht="10.9" customHeight="1" x14ac:dyDescent="0.25">
      <c r="A9" s="83"/>
      <c r="B9" s="85"/>
      <c r="C9" s="85"/>
      <c r="D9" s="85"/>
      <c r="E9" s="90"/>
      <c r="F9" s="90"/>
      <c r="G9" s="81"/>
      <c r="H9" s="90"/>
      <c r="I9" s="94"/>
      <c r="J9" s="89"/>
      <c r="K9" s="91"/>
      <c r="L9" s="91"/>
      <c r="M9" s="91"/>
      <c r="N9" s="92"/>
      <c r="O9" s="91"/>
      <c r="P9" s="91"/>
      <c r="Q9" s="91"/>
      <c r="R9" s="91"/>
      <c r="S9" s="91"/>
      <c r="T9" s="91"/>
    </row>
    <row r="10" spans="1:20" ht="37.9" customHeight="1" x14ac:dyDescent="0.25">
      <c r="A10" s="175" t="s">
        <v>416</v>
      </c>
      <c r="B10" s="176"/>
      <c r="C10" s="176"/>
      <c r="D10" s="176"/>
      <c r="E10" s="176"/>
      <c r="F10" s="176"/>
      <c r="G10" s="176"/>
      <c r="H10" s="176"/>
      <c r="I10" s="176"/>
      <c r="J10" s="95"/>
    </row>
    <row r="11" spans="1:20" ht="24.6" customHeight="1" x14ac:dyDescent="0.25">
      <c r="A11" s="162" t="s">
        <v>393</v>
      </c>
      <c r="B11" s="177"/>
      <c r="C11" s="173" t="s">
        <v>434</v>
      </c>
      <c r="D11" s="169"/>
      <c r="E11" s="96"/>
      <c r="F11" s="128" t="s">
        <v>417</v>
      </c>
      <c r="G11" s="172"/>
      <c r="H11" s="146" t="s">
        <v>468</v>
      </c>
      <c r="I11" s="147"/>
      <c r="J11" s="97"/>
    </row>
    <row r="12" spans="1:20" ht="14.45" customHeight="1" x14ac:dyDescent="0.25">
      <c r="A12" s="98"/>
      <c r="B12" s="99"/>
      <c r="C12" s="99"/>
      <c r="D12" s="99"/>
      <c r="E12" s="178"/>
      <c r="F12" s="178"/>
      <c r="G12" s="178"/>
      <c r="H12" s="178"/>
      <c r="I12" s="100"/>
      <c r="J12" s="97"/>
    </row>
    <row r="13" spans="1:20" ht="21" customHeight="1" x14ac:dyDescent="0.25">
      <c r="A13" s="127" t="s">
        <v>408</v>
      </c>
      <c r="B13" s="172"/>
      <c r="C13" s="173" t="s">
        <v>435</v>
      </c>
      <c r="D13" s="169"/>
      <c r="E13" s="191"/>
      <c r="F13" s="178"/>
      <c r="G13" s="178"/>
      <c r="H13" s="178"/>
      <c r="I13" s="100"/>
      <c r="J13" s="97"/>
    </row>
    <row r="14" spans="1:20" ht="10.9" customHeight="1" x14ac:dyDescent="0.25">
      <c r="A14" s="96"/>
      <c r="B14" s="100"/>
      <c r="C14" s="99"/>
      <c r="D14" s="99"/>
      <c r="E14" s="134"/>
      <c r="F14" s="134"/>
      <c r="G14" s="134"/>
      <c r="H14" s="134"/>
      <c r="I14" s="99"/>
      <c r="J14" s="101"/>
    </row>
    <row r="15" spans="1:20" ht="22.9" customHeight="1" x14ac:dyDescent="0.25">
      <c r="A15" s="127" t="s">
        <v>394</v>
      </c>
      <c r="B15" s="172"/>
      <c r="C15" s="173" t="s">
        <v>436</v>
      </c>
      <c r="D15" s="169"/>
      <c r="E15" s="174"/>
      <c r="F15" s="164"/>
      <c r="G15" s="102" t="s">
        <v>418</v>
      </c>
      <c r="H15" s="146" t="s">
        <v>469</v>
      </c>
      <c r="I15" s="147"/>
      <c r="J15" s="103"/>
    </row>
    <row r="16" spans="1:20" ht="10.9" customHeight="1" x14ac:dyDescent="0.25">
      <c r="A16" s="96"/>
      <c r="B16" s="100"/>
      <c r="C16" s="99"/>
      <c r="D16" s="99"/>
      <c r="E16" s="134"/>
      <c r="F16" s="134"/>
      <c r="G16" s="134"/>
      <c r="H16" s="134"/>
      <c r="I16" s="99"/>
      <c r="J16" s="101"/>
    </row>
    <row r="17" spans="1:10" ht="22.9" customHeight="1" x14ac:dyDescent="0.25">
      <c r="A17" s="104"/>
      <c r="B17" s="102" t="s">
        <v>419</v>
      </c>
      <c r="C17" s="168">
        <v>1216</v>
      </c>
      <c r="D17" s="169"/>
      <c r="E17" s="105"/>
      <c r="F17" s="105"/>
      <c r="G17" s="105"/>
      <c r="H17" s="105"/>
      <c r="I17" s="105"/>
      <c r="J17" s="103"/>
    </row>
    <row r="18" spans="1:10" x14ac:dyDescent="0.25">
      <c r="A18" s="170"/>
      <c r="B18" s="171"/>
      <c r="C18" s="134"/>
      <c r="D18" s="134"/>
      <c r="E18" s="134"/>
      <c r="F18" s="134"/>
      <c r="G18" s="134"/>
      <c r="H18" s="134"/>
      <c r="I18" s="99"/>
      <c r="J18" s="101"/>
    </row>
    <row r="19" spans="1:10" x14ac:dyDescent="0.25">
      <c r="A19" s="162" t="s">
        <v>395</v>
      </c>
      <c r="B19" s="163"/>
      <c r="C19" s="142" t="s">
        <v>437</v>
      </c>
      <c r="D19" s="143"/>
      <c r="E19" s="143"/>
      <c r="F19" s="143"/>
      <c r="G19" s="143"/>
      <c r="H19" s="143"/>
      <c r="I19" s="143"/>
      <c r="J19" s="144"/>
    </row>
    <row r="20" spans="1:10" x14ac:dyDescent="0.25">
      <c r="A20" s="98"/>
      <c r="B20" s="99"/>
      <c r="C20" s="106"/>
      <c r="D20" s="99"/>
      <c r="E20" s="134"/>
      <c r="F20" s="134"/>
      <c r="G20" s="134"/>
      <c r="H20" s="134"/>
      <c r="I20" s="99"/>
      <c r="J20" s="101"/>
    </row>
    <row r="21" spans="1:10" x14ac:dyDescent="0.25">
      <c r="A21" s="162" t="s">
        <v>396</v>
      </c>
      <c r="B21" s="163"/>
      <c r="C21" s="146">
        <v>10000</v>
      </c>
      <c r="D21" s="147"/>
      <c r="E21" s="134"/>
      <c r="F21" s="134"/>
      <c r="G21" s="142" t="s">
        <v>438</v>
      </c>
      <c r="H21" s="143"/>
      <c r="I21" s="143"/>
      <c r="J21" s="144"/>
    </row>
    <row r="22" spans="1:10" x14ac:dyDescent="0.25">
      <c r="A22" s="98"/>
      <c r="B22" s="99"/>
      <c r="C22" s="99"/>
      <c r="D22" s="99"/>
      <c r="E22" s="134"/>
      <c r="F22" s="134"/>
      <c r="G22" s="134"/>
      <c r="H22" s="134"/>
      <c r="I22" s="99"/>
      <c r="J22" s="101"/>
    </row>
    <row r="23" spans="1:10" x14ac:dyDescent="0.25">
      <c r="A23" s="162" t="s">
        <v>397</v>
      </c>
      <c r="B23" s="163"/>
      <c r="C23" s="142" t="s">
        <v>439</v>
      </c>
      <c r="D23" s="143"/>
      <c r="E23" s="143"/>
      <c r="F23" s="143"/>
      <c r="G23" s="143"/>
      <c r="H23" s="143"/>
      <c r="I23" s="143"/>
      <c r="J23" s="144"/>
    </row>
    <row r="24" spans="1:10" x14ac:dyDescent="0.25">
      <c r="A24" s="98"/>
      <c r="B24" s="99"/>
      <c r="C24" s="99"/>
      <c r="D24" s="99"/>
      <c r="E24" s="134"/>
      <c r="F24" s="134"/>
      <c r="G24" s="134"/>
      <c r="H24" s="134"/>
      <c r="I24" s="99"/>
      <c r="J24" s="101"/>
    </row>
    <row r="25" spans="1:10" x14ac:dyDescent="0.25">
      <c r="A25" s="162" t="s">
        <v>398</v>
      </c>
      <c r="B25" s="163"/>
      <c r="C25" s="165" t="s">
        <v>440</v>
      </c>
      <c r="D25" s="166"/>
      <c r="E25" s="166"/>
      <c r="F25" s="166"/>
      <c r="G25" s="166"/>
      <c r="H25" s="166"/>
      <c r="I25" s="166"/>
      <c r="J25" s="167"/>
    </row>
    <row r="26" spans="1:10" x14ac:dyDescent="0.25">
      <c r="A26" s="98"/>
      <c r="B26" s="99"/>
      <c r="C26" s="106"/>
      <c r="D26" s="99"/>
      <c r="E26" s="134"/>
      <c r="F26" s="134"/>
      <c r="G26" s="134"/>
      <c r="H26" s="134"/>
      <c r="I26" s="99"/>
      <c r="J26" s="101"/>
    </row>
    <row r="27" spans="1:10" x14ac:dyDescent="0.25">
      <c r="A27" s="162" t="s">
        <v>399</v>
      </c>
      <c r="B27" s="163"/>
      <c r="C27" s="165" t="s">
        <v>441</v>
      </c>
      <c r="D27" s="166"/>
      <c r="E27" s="166"/>
      <c r="F27" s="166"/>
      <c r="G27" s="166"/>
      <c r="H27" s="166"/>
      <c r="I27" s="166"/>
      <c r="J27" s="167"/>
    </row>
    <row r="28" spans="1:10" ht="13.9" customHeight="1" x14ac:dyDescent="0.25">
      <c r="A28" s="98"/>
      <c r="B28" s="99"/>
      <c r="C28" s="106"/>
      <c r="D28" s="99"/>
      <c r="E28" s="134"/>
      <c r="F28" s="134"/>
      <c r="G28" s="134"/>
      <c r="H28" s="134"/>
      <c r="I28" s="99"/>
      <c r="J28" s="101"/>
    </row>
    <row r="29" spans="1:10" ht="22.9" customHeight="1" x14ac:dyDescent="0.25">
      <c r="A29" s="127" t="s">
        <v>409</v>
      </c>
      <c r="B29" s="163"/>
      <c r="C29" s="107">
        <v>1419</v>
      </c>
      <c r="D29" s="108"/>
      <c r="E29" s="145"/>
      <c r="F29" s="145"/>
      <c r="G29" s="145"/>
      <c r="H29" s="145"/>
      <c r="I29" s="109"/>
      <c r="J29" s="110"/>
    </row>
    <row r="30" spans="1:10" x14ac:dyDescent="0.25">
      <c r="A30" s="98"/>
      <c r="B30" s="99"/>
      <c r="C30" s="99"/>
      <c r="D30" s="99"/>
      <c r="E30" s="134"/>
      <c r="F30" s="134"/>
      <c r="G30" s="134"/>
      <c r="H30" s="134"/>
      <c r="I30" s="109"/>
      <c r="J30" s="110"/>
    </row>
    <row r="31" spans="1:10" x14ac:dyDescent="0.25">
      <c r="A31" s="162" t="s">
        <v>400</v>
      </c>
      <c r="B31" s="163"/>
      <c r="C31" s="111" t="s">
        <v>422</v>
      </c>
      <c r="D31" s="161" t="s">
        <v>420</v>
      </c>
      <c r="E31" s="138"/>
      <c r="F31" s="138"/>
      <c r="G31" s="138"/>
      <c r="H31" s="99"/>
      <c r="I31" s="112" t="s">
        <v>421</v>
      </c>
      <c r="J31" s="113" t="s">
        <v>422</v>
      </c>
    </row>
    <row r="32" spans="1:10" x14ac:dyDescent="0.25">
      <c r="A32" s="162"/>
      <c r="B32" s="163"/>
      <c r="C32" s="114"/>
      <c r="D32" s="81"/>
      <c r="E32" s="164"/>
      <c r="F32" s="164"/>
      <c r="G32" s="164"/>
      <c r="H32" s="164"/>
      <c r="I32" s="109"/>
      <c r="J32" s="110"/>
    </row>
    <row r="33" spans="1:10" x14ac:dyDescent="0.25">
      <c r="A33" s="162" t="s">
        <v>410</v>
      </c>
      <c r="B33" s="163"/>
      <c r="C33" s="107" t="s">
        <v>424</v>
      </c>
      <c r="D33" s="161" t="s">
        <v>423</v>
      </c>
      <c r="E33" s="138"/>
      <c r="F33" s="138"/>
      <c r="G33" s="138"/>
      <c r="H33" s="105"/>
      <c r="I33" s="112" t="s">
        <v>424</v>
      </c>
      <c r="J33" s="113" t="s">
        <v>425</v>
      </c>
    </row>
    <row r="34" spans="1:10" x14ac:dyDescent="0.25">
      <c r="A34" s="98"/>
      <c r="B34" s="99"/>
      <c r="C34" s="99"/>
      <c r="D34" s="99"/>
      <c r="E34" s="134"/>
      <c r="F34" s="134"/>
      <c r="G34" s="134"/>
      <c r="H34" s="134"/>
      <c r="I34" s="99"/>
      <c r="J34" s="101"/>
    </row>
    <row r="35" spans="1:10" x14ac:dyDescent="0.25">
      <c r="A35" s="161" t="s">
        <v>411</v>
      </c>
      <c r="B35" s="138"/>
      <c r="C35" s="138"/>
      <c r="D35" s="138"/>
      <c r="E35" s="138" t="s">
        <v>401</v>
      </c>
      <c r="F35" s="138"/>
      <c r="G35" s="138"/>
      <c r="H35" s="138"/>
      <c r="I35" s="138"/>
      <c r="J35" s="115" t="s">
        <v>402</v>
      </c>
    </row>
    <row r="36" spans="1:10" x14ac:dyDescent="0.25">
      <c r="A36" s="98"/>
      <c r="B36" s="99"/>
      <c r="C36" s="99"/>
      <c r="D36" s="99"/>
      <c r="E36" s="134"/>
      <c r="F36" s="134"/>
      <c r="G36" s="134"/>
      <c r="H36" s="134"/>
      <c r="I36" s="99"/>
      <c r="J36" s="110"/>
    </row>
    <row r="37" spans="1:10" x14ac:dyDescent="0.25">
      <c r="A37" s="158" t="s">
        <v>478</v>
      </c>
      <c r="B37" s="159"/>
      <c r="C37" s="159"/>
      <c r="D37" s="160"/>
      <c r="E37" s="158" t="s">
        <v>477</v>
      </c>
      <c r="F37" s="159"/>
      <c r="G37" s="159"/>
      <c r="H37" s="159"/>
      <c r="I37" s="160"/>
      <c r="J37" s="116">
        <v>1654985</v>
      </c>
    </row>
    <row r="38" spans="1:10" x14ac:dyDescent="0.25">
      <c r="A38" s="98"/>
      <c r="B38" s="99"/>
      <c r="C38" s="106"/>
      <c r="D38" s="157"/>
      <c r="E38" s="157"/>
      <c r="F38" s="157"/>
      <c r="G38" s="157"/>
      <c r="H38" s="157"/>
      <c r="I38" s="157"/>
      <c r="J38" s="101"/>
    </row>
    <row r="39" spans="1:10" x14ac:dyDescent="0.25">
      <c r="A39" s="150" t="s">
        <v>443</v>
      </c>
      <c r="B39" s="151"/>
      <c r="C39" s="151"/>
      <c r="D39" s="152"/>
      <c r="E39" s="150" t="s">
        <v>438</v>
      </c>
      <c r="F39" s="151"/>
      <c r="G39" s="151"/>
      <c r="H39" s="151"/>
      <c r="I39" s="152"/>
      <c r="J39" s="107">
        <v>1693336</v>
      </c>
    </row>
    <row r="40" spans="1:10" x14ac:dyDescent="0.25">
      <c r="A40" s="98"/>
      <c r="B40" s="99"/>
      <c r="C40" s="106"/>
      <c r="D40" s="117"/>
      <c r="E40" s="157"/>
      <c r="F40" s="157"/>
      <c r="G40" s="157"/>
      <c r="H40" s="157"/>
      <c r="I40" s="100"/>
      <c r="J40" s="101"/>
    </row>
    <row r="41" spans="1:10" x14ac:dyDescent="0.25">
      <c r="A41" s="150" t="s">
        <v>444</v>
      </c>
      <c r="B41" s="151"/>
      <c r="C41" s="151"/>
      <c r="D41" s="152"/>
      <c r="E41" s="150" t="s">
        <v>445</v>
      </c>
      <c r="F41" s="151"/>
      <c r="G41" s="151"/>
      <c r="H41" s="151"/>
      <c r="I41" s="152"/>
      <c r="J41" s="107">
        <v>1318934</v>
      </c>
    </row>
    <row r="42" spans="1:10" x14ac:dyDescent="0.25">
      <c r="A42" s="98"/>
      <c r="B42" s="99"/>
      <c r="C42" s="106"/>
      <c r="D42" s="117"/>
      <c r="E42" s="157"/>
      <c r="F42" s="157"/>
      <c r="G42" s="157"/>
      <c r="H42" s="157"/>
      <c r="I42" s="100"/>
      <c r="J42" s="101"/>
    </row>
    <row r="43" spans="1:10" x14ac:dyDescent="0.25">
      <c r="A43" s="150" t="s">
        <v>451</v>
      </c>
      <c r="B43" s="151"/>
      <c r="C43" s="151"/>
      <c r="D43" s="152"/>
      <c r="E43" s="150" t="s">
        <v>447</v>
      </c>
      <c r="F43" s="151"/>
      <c r="G43" s="151"/>
      <c r="H43" s="151"/>
      <c r="I43" s="152"/>
      <c r="J43" s="107">
        <v>2565536</v>
      </c>
    </row>
    <row r="44" spans="1:10" x14ac:dyDescent="0.25">
      <c r="A44" s="118"/>
      <c r="B44" s="106"/>
      <c r="C44" s="140"/>
      <c r="D44" s="140"/>
      <c r="E44" s="134"/>
      <c r="F44" s="134"/>
      <c r="G44" s="140"/>
      <c r="H44" s="140"/>
      <c r="I44" s="140"/>
      <c r="J44" s="101"/>
    </row>
    <row r="45" spans="1:10" x14ac:dyDescent="0.25">
      <c r="A45" s="150" t="s">
        <v>446</v>
      </c>
      <c r="B45" s="151"/>
      <c r="C45" s="151"/>
      <c r="D45" s="152"/>
      <c r="E45" s="150" t="s">
        <v>447</v>
      </c>
      <c r="F45" s="151"/>
      <c r="G45" s="151"/>
      <c r="H45" s="151"/>
      <c r="I45" s="152"/>
      <c r="J45" s="107">
        <v>1261185</v>
      </c>
    </row>
    <row r="46" spans="1:10" x14ac:dyDescent="0.25">
      <c r="A46" s="118"/>
      <c r="B46" s="106"/>
      <c r="C46" s="106"/>
      <c r="D46" s="99"/>
      <c r="E46" s="156"/>
      <c r="F46" s="156"/>
      <c r="G46" s="140"/>
      <c r="H46" s="140"/>
      <c r="I46" s="99"/>
      <c r="J46" s="101"/>
    </row>
    <row r="47" spans="1:10" x14ac:dyDescent="0.25">
      <c r="A47" s="153" t="s">
        <v>452</v>
      </c>
      <c r="B47" s="154"/>
      <c r="C47" s="154"/>
      <c r="D47" s="155"/>
      <c r="E47" s="150" t="s">
        <v>453</v>
      </c>
      <c r="F47" s="151"/>
      <c r="G47" s="154"/>
      <c r="H47" s="154"/>
      <c r="I47" s="155"/>
      <c r="J47" s="119">
        <v>100126140001</v>
      </c>
    </row>
    <row r="48" spans="1:10" x14ac:dyDescent="0.25">
      <c r="A48" s="118"/>
      <c r="B48" s="106"/>
      <c r="C48" s="106"/>
      <c r="D48" s="99"/>
      <c r="E48" s="120"/>
      <c r="F48" s="120"/>
      <c r="G48" s="106"/>
      <c r="H48" s="106"/>
      <c r="I48" s="99"/>
      <c r="J48" s="101"/>
    </row>
    <row r="49" spans="1:10" x14ac:dyDescent="0.25">
      <c r="A49" s="150" t="s">
        <v>448</v>
      </c>
      <c r="B49" s="151"/>
      <c r="C49" s="151"/>
      <c r="D49" s="152"/>
      <c r="E49" s="150" t="s">
        <v>449</v>
      </c>
      <c r="F49" s="151"/>
      <c r="G49" s="151"/>
      <c r="H49" s="151"/>
      <c r="I49" s="152"/>
      <c r="J49" s="107" t="s">
        <v>450</v>
      </c>
    </row>
    <row r="50" spans="1:10" x14ac:dyDescent="0.25">
      <c r="A50" s="118"/>
      <c r="B50" s="106"/>
      <c r="C50" s="106"/>
      <c r="D50" s="99"/>
      <c r="E50" s="120"/>
      <c r="F50" s="120"/>
      <c r="G50" s="106"/>
      <c r="H50" s="106"/>
      <c r="I50" s="99"/>
      <c r="J50" s="101"/>
    </row>
    <row r="51" spans="1:10" x14ac:dyDescent="0.25">
      <c r="A51" s="150" t="s">
        <v>454</v>
      </c>
      <c r="B51" s="151"/>
      <c r="C51" s="151"/>
      <c r="D51" s="152"/>
      <c r="E51" s="150" t="s">
        <v>438</v>
      </c>
      <c r="F51" s="151"/>
      <c r="G51" s="151"/>
      <c r="H51" s="151"/>
      <c r="I51" s="152"/>
      <c r="J51" s="107">
        <v>2542960</v>
      </c>
    </row>
    <row r="52" spans="1:10" x14ac:dyDescent="0.25">
      <c r="A52" s="118"/>
      <c r="B52" s="106"/>
      <c r="C52" s="106"/>
      <c r="D52" s="99"/>
      <c r="E52" s="120"/>
      <c r="F52" s="120"/>
      <c r="G52" s="106"/>
      <c r="H52" s="106"/>
      <c r="I52" s="99"/>
      <c r="J52" s="101"/>
    </row>
    <row r="53" spans="1:10" x14ac:dyDescent="0.25">
      <c r="A53" s="150" t="s">
        <v>455</v>
      </c>
      <c r="B53" s="151"/>
      <c r="C53" s="151"/>
      <c r="D53" s="152"/>
      <c r="E53" s="150" t="s">
        <v>438</v>
      </c>
      <c r="F53" s="151"/>
      <c r="G53" s="151"/>
      <c r="H53" s="151"/>
      <c r="I53" s="152"/>
      <c r="J53" s="107" t="s">
        <v>467</v>
      </c>
    </row>
    <row r="54" spans="1:10" x14ac:dyDescent="0.25">
      <c r="A54" s="118"/>
      <c r="B54" s="106"/>
      <c r="C54" s="106"/>
      <c r="D54" s="99"/>
      <c r="E54" s="120"/>
      <c r="F54" s="120"/>
      <c r="G54" s="106"/>
      <c r="H54" s="106"/>
      <c r="I54" s="99"/>
      <c r="J54" s="101"/>
    </row>
    <row r="55" spans="1:10" x14ac:dyDescent="0.25">
      <c r="A55" s="150" t="s">
        <v>456</v>
      </c>
      <c r="B55" s="151"/>
      <c r="C55" s="151"/>
      <c r="D55" s="152"/>
      <c r="E55" s="150" t="s">
        <v>445</v>
      </c>
      <c r="F55" s="151"/>
      <c r="G55" s="151"/>
      <c r="H55" s="151"/>
      <c r="I55" s="152"/>
      <c r="J55" s="107">
        <v>4402864540002</v>
      </c>
    </row>
    <row r="56" spans="1:10" x14ac:dyDescent="0.25">
      <c r="A56" s="118"/>
      <c r="B56" s="106"/>
      <c r="C56" s="106"/>
      <c r="D56" s="99"/>
      <c r="E56" s="120"/>
      <c r="F56" s="120"/>
      <c r="G56" s="106"/>
      <c r="H56" s="106"/>
      <c r="I56" s="99"/>
      <c r="J56" s="101"/>
    </row>
    <row r="57" spans="1:10" x14ac:dyDescent="0.25">
      <c r="A57" s="150" t="s">
        <v>476</v>
      </c>
      <c r="B57" s="151"/>
      <c r="C57" s="151"/>
      <c r="D57" s="152"/>
      <c r="E57" s="150" t="s">
        <v>442</v>
      </c>
      <c r="F57" s="151"/>
      <c r="G57" s="151"/>
      <c r="H57" s="151"/>
      <c r="I57" s="152"/>
      <c r="J57" s="107">
        <v>5068266</v>
      </c>
    </row>
    <row r="58" spans="1:10" x14ac:dyDescent="0.25">
      <c r="A58" s="118"/>
      <c r="B58" s="106"/>
      <c r="C58" s="106"/>
      <c r="D58" s="99"/>
      <c r="E58" s="120"/>
      <c r="F58" s="120"/>
      <c r="G58" s="106"/>
      <c r="H58" s="106"/>
      <c r="I58" s="99"/>
      <c r="J58" s="101"/>
    </row>
    <row r="59" spans="1:10" x14ac:dyDescent="0.25">
      <c r="A59" s="150" t="s">
        <v>457</v>
      </c>
      <c r="B59" s="151"/>
      <c r="C59" s="151"/>
      <c r="D59" s="152"/>
      <c r="E59" s="150" t="s">
        <v>462</v>
      </c>
      <c r="F59" s="151"/>
      <c r="G59" s="151"/>
      <c r="H59" s="151"/>
      <c r="I59" s="152"/>
      <c r="J59" s="107"/>
    </row>
    <row r="60" spans="1:10" x14ac:dyDescent="0.25">
      <c r="A60" s="118"/>
      <c r="B60" s="106"/>
      <c r="C60" s="106"/>
      <c r="D60" s="99"/>
      <c r="E60" s="120"/>
      <c r="F60" s="120"/>
      <c r="G60" s="106"/>
      <c r="H60" s="106"/>
      <c r="I60" s="99"/>
      <c r="J60" s="101"/>
    </row>
    <row r="61" spans="1:10" x14ac:dyDescent="0.25">
      <c r="A61" s="150" t="s">
        <v>458</v>
      </c>
      <c r="B61" s="151"/>
      <c r="C61" s="151"/>
      <c r="D61" s="152"/>
      <c r="E61" s="150" t="s">
        <v>463</v>
      </c>
      <c r="F61" s="151"/>
      <c r="G61" s="151"/>
      <c r="H61" s="151"/>
      <c r="I61" s="152"/>
      <c r="J61" s="107"/>
    </row>
    <row r="62" spans="1:10" x14ac:dyDescent="0.25">
      <c r="A62" s="118"/>
      <c r="B62" s="106"/>
      <c r="C62" s="106"/>
      <c r="D62" s="99"/>
      <c r="E62" s="120"/>
      <c r="F62" s="120"/>
      <c r="G62" s="106"/>
      <c r="H62" s="106"/>
      <c r="I62" s="99"/>
      <c r="J62" s="101"/>
    </row>
    <row r="63" spans="1:10" x14ac:dyDescent="0.25">
      <c r="A63" s="150" t="s">
        <v>459</v>
      </c>
      <c r="B63" s="151"/>
      <c r="C63" s="151"/>
      <c r="D63" s="152"/>
      <c r="E63" s="150" t="s">
        <v>464</v>
      </c>
      <c r="F63" s="151"/>
      <c r="G63" s="151"/>
      <c r="H63" s="151"/>
      <c r="I63" s="152"/>
      <c r="J63" s="107"/>
    </row>
    <row r="64" spans="1:10" x14ac:dyDescent="0.25">
      <c r="A64" s="118"/>
      <c r="B64" s="106"/>
      <c r="C64" s="106"/>
      <c r="D64" s="99"/>
      <c r="E64" s="120"/>
      <c r="F64" s="120"/>
      <c r="G64" s="106"/>
      <c r="H64" s="106"/>
      <c r="I64" s="99"/>
      <c r="J64" s="101"/>
    </row>
    <row r="65" spans="1:10" x14ac:dyDescent="0.25">
      <c r="A65" s="150" t="s">
        <v>460</v>
      </c>
      <c r="B65" s="151"/>
      <c r="C65" s="151"/>
      <c r="D65" s="152"/>
      <c r="E65" s="150" t="s">
        <v>465</v>
      </c>
      <c r="F65" s="151"/>
      <c r="G65" s="151"/>
      <c r="H65" s="151"/>
      <c r="I65" s="152"/>
      <c r="J65" s="107"/>
    </row>
    <row r="66" spans="1:10" x14ac:dyDescent="0.25">
      <c r="A66" s="118"/>
      <c r="B66" s="106"/>
      <c r="C66" s="106"/>
      <c r="D66" s="99"/>
      <c r="E66" s="120"/>
      <c r="F66" s="120"/>
      <c r="G66" s="106"/>
      <c r="H66" s="106"/>
      <c r="I66" s="99"/>
      <c r="J66" s="101"/>
    </row>
    <row r="67" spans="1:10" x14ac:dyDescent="0.25">
      <c r="A67" s="150" t="s">
        <v>461</v>
      </c>
      <c r="B67" s="151"/>
      <c r="C67" s="151"/>
      <c r="D67" s="152"/>
      <c r="E67" s="150" t="s">
        <v>466</v>
      </c>
      <c r="F67" s="151"/>
      <c r="G67" s="151"/>
      <c r="H67" s="151"/>
      <c r="I67" s="152"/>
      <c r="J67" s="107"/>
    </row>
    <row r="68" spans="1:10" x14ac:dyDescent="0.25">
      <c r="A68" s="118"/>
      <c r="B68" s="106"/>
      <c r="C68" s="106"/>
      <c r="D68" s="99"/>
      <c r="E68" s="134"/>
      <c r="F68" s="134"/>
      <c r="G68" s="140"/>
      <c r="H68" s="140"/>
      <c r="I68" s="99"/>
      <c r="J68" s="121" t="s">
        <v>426</v>
      </c>
    </row>
    <row r="69" spans="1:10" x14ac:dyDescent="0.25">
      <c r="A69" s="118"/>
      <c r="B69" s="106"/>
      <c r="C69" s="106"/>
      <c r="D69" s="99"/>
      <c r="E69" s="134"/>
      <c r="F69" s="134"/>
      <c r="G69" s="140"/>
      <c r="H69" s="140"/>
      <c r="I69" s="99"/>
      <c r="J69" s="121" t="s">
        <v>427</v>
      </c>
    </row>
    <row r="70" spans="1:10" ht="14.45" customHeight="1" x14ac:dyDescent="0.25">
      <c r="A70" s="127" t="s">
        <v>403</v>
      </c>
      <c r="B70" s="128"/>
      <c r="C70" s="146" t="s">
        <v>427</v>
      </c>
      <c r="D70" s="147"/>
      <c r="E70" s="148" t="s">
        <v>428</v>
      </c>
      <c r="F70" s="149"/>
      <c r="G70" s="142"/>
      <c r="H70" s="143"/>
      <c r="I70" s="143"/>
      <c r="J70" s="144"/>
    </row>
    <row r="71" spans="1:10" x14ac:dyDescent="0.25">
      <c r="A71" s="118"/>
      <c r="B71" s="106"/>
      <c r="C71" s="140"/>
      <c r="D71" s="140"/>
      <c r="E71" s="134"/>
      <c r="F71" s="134"/>
      <c r="G71" s="141" t="s">
        <v>429</v>
      </c>
      <c r="H71" s="141"/>
      <c r="I71" s="141"/>
      <c r="J71" s="89"/>
    </row>
    <row r="72" spans="1:10" ht="13.9" customHeight="1" x14ac:dyDescent="0.25">
      <c r="A72" s="127" t="s">
        <v>404</v>
      </c>
      <c r="B72" s="128"/>
      <c r="C72" s="142" t="s">
        <v>473</v>
      </c>
      <c r="D72" s="143"/>
      <c r="E72" s="143"/>
      <c r="F72" s="143"/>
      <c r="G72" s="143"/>
      <c r="H72" s="143"/>
      <c r="I72" s="143"/>
      <c r="J72" s="144"/>
    </row>
    <row r="73" spans="1:10" x14ac:dyDescent="0.25">
      <c r="A73" s="98"/>
      <c r="B73" s="99"/>
      <c r="C73" s="145" t="s">
        <v>405</v>
      </c>
      <c r="D73" s="145"/>
      <c r="E73" s="145"/>
      <c r="F73" s="145"/>
      <c r="G73" s="145"/>
      <c r="H73" s="145"/>
      <c r="I73" s="145"/>
      <c r="J73" s="101"/>
    </row>
    <row r="74" spans="1:10" x14ac:dyDescent="0.25">
      <c r="A74" s="127" t="s">
        <v>406</v>
      </c>
      <c r="B74" s="128"/>
      <c r="C74" s="135" t="s">
        <v>475</v>
      </c>
      <c r="D74" s="136"/>
      <c r="E74" s="137"/>
      <c r="F74" s="134"/>
      <c r="G74" s="134"/>
      <c r="H74" s="138"/>
      <c r="I74" s="138"/>
      <c r="J74" s="139"/>
    </row>
    <row r="75" spans="1:10" x14ac:dyDescent="0.25">
      <c r="A75" s="98"/>
      <c r="B75" s="99"/>
      <c r="C75" s="106"/>
      <c r="D75" s="99"/>
      <c r="E75" s="134"/>
      <c r="F75" s="134"/>
      <c r="G75" s="134"/>
      <c r="H75" s="134"/>
      <c r="I75" s="99"/>
      <c r="J75" s="101"/>
    </row>
    <row r="76" spans="1:10" ht="14.45" customHeight="1" x14ac:dyDescent="0.25">
      <c r="A76" s="127" t="s">
        <v>398</v>
      </c>
      <c r="B76" s="128"/>
      <c r="C76" s="133" t="s">
        <v>474</v>
      </c>
      <c r="D76" s="130"/>
      <c r="E76" s="130"/>
      <c r="F76" s="130"/>
      <c r="G76" s="130"/>
      <c r="H76" s="130"/>
      <c r="I76" s="130"/>
      <c r="J76" s="131"/>
    </row>
    <row r="77" spans="1:10" x14ac:dyDescent="0.25">
      <c r="A77" s="98"/>
      <c r="B77" s="99"/>
      <c r="C77" s="99"/>
      <c r="D77" s="99"/>
      <c r="E77" s="134"/>
      <c r="F77" s="134"/>
      <c r="G77" s="134"/>
      <c r="H77" s="134"/>
      <c r="I77" s="99"/>
      <c r="J77" s="101"/>
    </row>
    <row r="78" spans="1:10" x14ac:dyDescent="0.25">
      <c r="A78" s="127" t="s">
        <v>430</v>
      </c>
      <c r="B78" s="128"/>
      <c r="C78" s="129"/>
      <c r="D78" s="130"/>
      <c r="E78" s="130"/>
      <c r="F78" s="130"/>
      <c r="G78" s="130"/>
      <c r="H78" s="130"/>
      <c r="I78" s="130"/>
      <c r="J78" s="131"/>
    </row>
    <row r="79" spans="1:10" ht="14.45" customHeight="1" x14ac:dyDescent="0.25">
      <c r="A79" s="98"/>
      <c r="B79" s="99"/>
      <c r="C79" s="126" t="s">
        <v>431</v>
      </c>
      <c r="D79" s="126"/>
      <c r="E79" s="126"/>
      <c r="F79" s="126"/>
      <c r="G79" s="99"/>
      <c r="H79" s="99"/>
      <c r="I79" s="99"/>
      <c r="J79" s="101"/>
    </row>
    <row r="80" spans="1:10" x14ac:dyDescent="0.25">
      <c r="A80" s="127" t="s">
        <v>432</v>
      </c>
      <c r="B80" s="128"/>
      <c r="C80" s="129"/>
      <c r="D80" s="130"/>
      <c r="E80" s="130"/>
      <c r="F80" s="130"/>
      <c r="G80" s="130"/>
      <c r="H80" s="130"/>
      <c r="I80" s="130"/>
      <c r="J80" s="131"/>
    </row>
    <row r="81" spans="1:10" ht="14.45" customHeight="1" x14ac:dyDescent="0.25">
      <c r="A81" s="122"/>
      <c r="B81" s="123"/>
      <c r="C81" s="132" t="s">
        <v>433</v>
      </c>
      <c r="D81" s="132"/>
      <c r="E81" s="132"/>
      <c r="F81" s="132"/>
      <c r="G81" s="132"/>
      <c r="H81" s="123"/>
      <c r="I81" s="123"/>
      <c r="J81" s="124"/>
    </row>
    <row r="88" spans="1:10" ht="27" customHeight="1" x14ac:dyDescent="0.25"/>
    <row r="92" spans="1:10" ht="38.450000000000003" customHeight="1" x14ac:dyDescent="0.25"/>
  </sheetData>
  <mergeCells count="14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A49:D49"/>
    <mergeCell ref="E49:I49"/>
    <mergeCell ref="A51:D51"/>
    <mergeCell ref="E51:I51"/>
    <mergeCell ref="C44:D44"/>
    <mergeCell ref="E44:F44"/>
    <mergeCell ref="G44:I44"/>
    <mergeCell ref="A45:D45"/>
    <mergeCell ref="E45:I45"/>
    <mergeCell ref="E46:F46"/>
    <mergeCell ref="G46:H46"/>
    <mergeCell ref="A59:D59"/>
    <mergeCell ref="E59:I59"/>
    <mergeCell ref="A61:D61"/>
    <mergeCell ref="E61:I61"/>
    <mergeCell ref="A63:D63"/>
    <mergeCell ref="E63:I63"/>
    <mergeCell ref="A53:D53"/>
    <mergeCell ref="E53:I53"/>
    <mergeCell ref="A55:D55"/>
    <mergeCell ref="E55:I55"/>
    <mergeCell ref="A57:D57"/>
    <mergeCell ref="E57:I57"/>
    <mergeCell ref="E69:F69"/>
    <mergeCell ref="G69:H69"/>
    <mergeCell ref="A70:B70"/>
    <mergeCell ref="C70:D70"/>
    <mergeCell ref="E70:F70"/>
    <mergeCell ref="G70:J70"/>
    <mergeCell ref="A65:D65"/>
    <mergeCell ref="E65:I65"/>
    <mergeCell ref="A67:D67"/>
    <mergeCell ref="E67:I67"/>
    <mergeCell ref="E68:F68"/>
    <mergeCell ref="G68:H68"/>
    <mergeCell ref="A74:B74"/>
    <mergeCell ref="C74:E74"/>
    <mergeCell ref="F74:G74"/>
    <mergeCell ref="H74:J74"/>
    <mergeCell ref="E75:F75"/>
    <mergeCell ref="G75:H75"/>
    <mergeCell ref="C71:D71"/>
    <mergeCell ref="E71:F71"/>
    <mergeCell ref="G71:I71"/>
    <mergeCell ref="A72:B72"/>
    <mergeCell ref="C72:J72"/>
    <mergeCell ref="C73:I73"/>
    <mergeCell ref="C79:F79"/>
    <mergeCell ref="A80:B80"/>
    <mergeCell ref="C80:J80"/>
    <mergeCell ref="C81:G81"/>
    <mergeCell ref="A76:B76"/>
    <mergeCell ref="C76:J76"/>
    <mergeCell ref="E77:F77"/>
    <mergeCell ref="G77:H77"/>
    <mergeCell ref="A78:B78"/>
    <mergeCell ref="C78:J78"/>
  </mergeCells>
  <dataValidations count="4">
    <dataValidation type="list" allowBlank="1" showInputMessage="1" showErrorMessage="1" sqref="E8" xr:uid="{85990E7C-473C-469D-A31C-BFF1D3514597}">
      <formula1>$N$2:$N$5</formula1>
    </dataValidation>
    <dataValidation type="list" allowBlank="1" showInputMessage="1" showErrorMessage="1" sqref="C31" xr:uid="{15CADB08-CE06-49B2-A520-A27AE8552E71}">
      <formula1>$I$31:$J$31</formula1>
    </dataValidation>
    <dataValidation type="list" allowBlank="1" showInputMessage="1" showErrorMessage="1" sqref="C33" xr:uid="{0A83794E-6424-4D5D-BE91-911C9323D8C3}">
      <formula1>$I$33:$J$33</formula1>
    </dataValidation>
    <dataValidation type="list" allowBlank="1" showInputMessage="1" showErrorMessage="1" sqref="C70:D70" xr:uid="{A84B3CDC-4BBB-4605-9315-5612358B115E}">
      <formula1>$J$68:$J$69</formula1>
    </dataValidation>
  </dataValidations>
  <hyperlinks>
    <hyperlink ref="C76" r:id="rId1" xr:uid="{F61B1A49-167D-449A-BB1E-7670C8A86310}"/>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92222-782B-4C8F-9FEB-27C206568DBD}">
  <sheetPr codeName="Sheet1"/>
  <dimension ref="A1:J132"/>
  <sheetViews>
    <sheetView view="pageBreakPreview" topLeftCell="A72" zoomScaleNormal="100" zoomScaleSheetLayoutView="100" workbookViewId="0">
      <selection activeCell="I111" sqref="I111"/>
    </sheetView>
  </sheetViews>
  <sheetFormatPr defaultColWidth="8.85546875" defaultRowHeight="12.75" x14ac:dyDescent="0.2"/>
  <cols>
    <col min="1" max="7" width="8.85546875" style="11"/>
    <col min="8" max="9" width="16.42578125" style="33" customWidth="1"/>
    <col min="10" max="10" width="11.140625" style="11" bestFit="1" customWidth="1"/>
    <col min="11" max="16384" width="8.85546875" style="11"/>
  </cols>
  <sheetData>
    <row r="1" spans="1:9" x14ac:dyDescent="0.2">
      <c r="A1" s="197" t="s">
        <v>1</v>
      </c>
      <c r="B1" s="198"/>
      <c r="C1" s="198"/>
      <c r="D1" s="198"/>
      <c r="E1" s="198"/>
      <c r="F1" s="198"/>
      <c r="G1" s="198"/>
      <c r="H1" s="198"/>
      <c r="I1" s="198"/>
    </row>
    <row r="2" spans="1:9" x14ac:dyDescent="0.2">
      <c r="A2" s="199" t="s">
        <v>481</v>
      </c>
      <c r="B2" s="200"/>
      <c r="C2" s="200"/>
      <c r="D2" s="200"/>
      <c r="E2" s="200"/>
      <c r="F2" s="200"/>
      <c r="G2" s="200"/>
      <c r="H2" s="200"/>
      <c r="I2" s="200"/>
    </row>
    <row r="3" spans="1:9" x14ac:dyDescent="0.2">
      <c r="A3" s="201" t="s">
        <v>355</v>
      </c>
      <c r="B3" s="202"/>
      <c r="C3" s="202"/>
      <c r="D3" s="202"/>
      <c r="E3" s="202"/>
      <c r="F3" s="202"/>
      <c r="G3" s="202"/>
      <c r="H3" s="202"/>
      <c r="I3" s="202"/>
    </row>
    <row r="4" spans="1:9" x14ac:dyDescent="0.2">
      <c r="A4" s="203" t="s">
        <v>470</v>
      </c>
      <c r="B4" s="204"/>
      <c r="C4" s="204"/>
      <c r="D4" s="204"/>
      <c r="E4" s="204"/>
      <c r="F4" s="204"/>
      <c r="G4" s="204"/>
      <c r="H4" s="204"/>
      <c r="I4" s="205"/>
    </row>
    <row r="5" spans="1:9" ht="45" x14ac:dyDescent="0.2">
      <c r="A5" s="206" t="s">
        <v>2</v>
      </c>
      <c r="B5" s="207"/>
      <c r="C5" s="207"/>
      <c r="D5" s="207"/>
      <c r="E5" s="207"/>
      <c r="F5" s="207"/>
      <c r="G5" s="72" t="s">
        <v>105</v>
      </c>
      <c r="H5" s="12" t="s">
        <v>372</v>
      </c>
      <c r="I5" s="12" t="s">
        <v>373</v>
      </c>
    </row>
    <row r="6" spans="1:9" x14ac:dyDescent="0.2">
      <c r="A6" s="208">
        <v>1</v>
      </c>
      <c r="B6" s="209"/>
      <c r="C6" s="209"/>
      <c r="D6" s="209"/>
      <c r="E6" s="209"/>
      <c r="F6" s="209"/>
      <c r="G6" s="71">
        <v>2</v>
      </c>
      <c r="H6" s="12">
        <v>3</v>
      </c>
      <c r="I6" s="12">
        <v>4</v>
      </c>
    </row>
    <row r="7" spans="1:9" x14ac:dyDescent="0.2">
      <c r="A7" s="192"/>
      <c r="B7" s="192"/>
      <c r="C7" s="192"/>
      <c r="D7" s="192"/>
      <c r="E7" s="192"/>
      <c r="F7" s="192"/>
      <c r="G7" s="192"/>
      <c r="H7" s="192"/>
      <c r="I7" s="192"/>
    </row>
    <row r="8" spans="1:9" ht="12.75" customHeight="1" x14ac:dyDescent="0.2">
      <c r="A8" s="193" t="s">
        <v>4</v>
      </c>
      <c r="B8" s="193"/>
      <c r="C8" s="193"/>
      <c r="D8" s="193"/>
      <c r="E8" s="193"/>
      <c r="F8" s="193"/>
      <c r="G8" s="13">
        <v>1</v>
      </c>
      <c r="H8" s="31">
        <v>0</v>
      </c>
      <c r="I8" s="31">
        <v>0</v>
      </c>
    </row>
    <row r="9" spans="1:9" ht="12.75" customHeight="1" x14ac:dyDescent="0.2">
      <c r="A9" s="194" t="s">
        <v>381</v>
      </c>
      <c r="B9" s="194"/>
      <c r="C9" s="194"/>
      <c r="D9" s="194"/>
      <c r="E9" s="194"/>
      <c r="F9" s="194"/>
      <c r="G9" s="14">
        <v>2</v>
      </c>
      <c r="H9" s="32">
        <f>H10+H17+H27+H38+H43</f>
        <v>425155408</v>
      </c>
      <c r="I9" s="32">
        <f>I10+I17+I27+I38+I43</f>
        <v>410779652.21000004</v>
      </c>
    </row>
    <row r="10" spans="1:9" ht="12.75" customHeight="1" x14ac:dyDescent="0.2">
      <c r="A10" s="195" t="s">
        <v>5</v>
      </c>
      <c r="B10" s="195"/>
      <c r="C10" s="195"/>
      <c r="D10" s="195"/>
      <c r="E10" s="195"/>
      <c r="F10" s="195"/>
      <c r="G10" s="14">
        <v>3</v>
      </c>
      <c r="H10" s="32">
        <f>H11+H12+H13+H14+H15+H16</f>
        <v>10696580</v>
      </c>
      <c r="I10" s="32">
        <f>I11+I12+I13+I14+I15+I16</f>
        <v>6464730.9800000004</v>
      </c>
    </row>
    <row r="11" spans="1:9" ht="12.75" customHeight="1" x14ac:dyDescent="0.2">
      <c r="A11" s="196" t="s">
        <v>6</v>
      </c>
      <c r="B11" s="196"/>
      <c r="C11" s="196"/>
      <c r="D11" s="196"/>
      <c r="E11" s="196"/>
      <c r="F11" s="196"/>
      <c r="G11" s="13">
        <v>4</v>
      </c>
      <c r="H11" s="31">
        <v>0</v>
      </c>
      <c r="I11" s="31">
        <v>0</v>
      </c>
    </row>
    <row r="12" spans="1:9" ht="22.9" customHeight="1" x14ac:dyDescent="0.2">
      <c r="A12" s="196" t="s">
        <v>7</v>
      </c>
      <c r="B12" s="196"/>
      <c r="C12" s="196"/>
      <c r="D12" s="196"/>
      <c r="E12" s="196"/>
      <c r="F12" s="196"/>
      <c r="G12" s="13">
        <v>5</v>
      </c>
      <c r="H12" s="31">
        <v>8760547</v>
      </c>
      <c r="I12" s="31">
        <v>4966541</v>
      </c>
    </row>
    <row r="13" spans="1:9" ht="12.75" customHeight="1" x14ac:dyDescent="0.2">
      <c r="A13" s="196" t="s">
        <v>8</v>
      </c>
      <c r="B13" s="196"/>
      <c r="C13" s="196"/>
      <c r="D13" s="196"/>
      <c r="E13" s="196"/>
      <c r="F13" s="196"/>
      <c r="G13" s="13">
        <v>6</v>
      </c>
      <c r="H13" s="31">
        <v>1212999</v>
      </c>
      <c r="I13" s="31">
        <v>1213000</v>
      </c>
    </row>
    <row r="14" spans="1:9" ht="12.75" customHeight="1" x14ac:dyDescent="0.2">
      <c r="A14" s="196" t="s">
        <v>9</v>
      </c>
      <c r="B14" s="196"/>
      <c r="C14" s="196"/>
      <c r="D14" s="196"/>
      <c r="E14" s="196"/>
      <c r="F14" s="196"/>
      <c r="G14" s="13">
        <v>7</v>
      </c>
      <c r="H14" s="31">
        <v>0</v>
      </c>
      <c r="I14" s="31">
        <v>0</v>
      </c>
    </row>
    <row r="15" spans="1:9" ht="12.75" customHeight="1" x14ac:dyDescent="0.2">
      <c r="A15" s="196" t="s">
        <v>10</v>
      </c>
      <c r="B15" s="196"/>
      <c r="C15" s="196"/>
      <c r="D15" s="196"/>
      <c r="E15" s="196"/>
      <c r="F15" s="196"/>
      <c r="G15" s="13">
        <v>8</v>
      </c>
      <c r="H15" s="31">
        <v>723034</v>
      </c>
      <c r="I15" s="31">
        <v>285189.98</v>
      </c>
    </row>
    <row r="16" spans="1:9" ht="12.75" customHeight="1" x14ac:dyDescent="0.2">
      <c r="A16" s="196" t="s">
        <v>11</v>
      </c>
      <c r="B16" s="196"/>
      <c r="C16" s="196"/>
      <c r="D16" s="196"/>
      <c r="E16" s="196"/>
      <c r="F16" s="196"/>
      <c r="G16" s="13">
        <v>9</v>
      </c>
      <c r="H16" s="31">
        <v>0</v>
      </c>
      <c r="I16" s="31">
        <v>0</v>
      </c>
    </row>
    <row r="17" spans="1:9" ht="12.75" customHeight="1" x14ac:dyDescent="0.2">
      <c r="A17" s="195" t="s">
        <v>12</v>
      </c>
      <c r="B17" s="195"/>
      <c r="C17" s="195"/>
      <c r="D17" s="195"/>
      <c r="E17" s="195"/>
      <c r="F17" s="195"/>
      <c r="G17" s="14">
        <v>10</v>
      </c>
      <c r="H17" s="32">
        <f>H18+H19+H20+H21+H22+H23+H24+H25+H26</f>
        <v>361349842</v>
      </c>
      <c r="I17" s="32">
        <f>I18+I19+I20+I21+I22+I23+I24+I25+I26</f>
        <v>347162386.22000003</v>
      </c>
    </row>
    <row r="18" spans="1:9" ht="12.75" customHeight="1" x14ac:dyDescent="0.2">
      <c r="A18" s="196" t="s">
        <v>13</v>
      </c>
      <c r="B18" s="196"/>
      <c r="C18" s="196"/>
      <c r="D18" s="196"/>
      <c r="E18" s="196"/>
      <c r="F18" s="196"/>
      <c r="G18" s="13">
        <v>11</v>
      </c>
      <c r="H18" s="31">
        <v>20560703</v>
      </c>
      <c r="I18" s="31">
        <v>20552655</v>
      </c>
    </row>
    <row r="19" spans="1:9" ht="12.75" customHeight="1" x14ac:dyDescent="0.2">
      <c r="A19" s="196" t="s">
        <v>14</v>
      </c>
      <c r="B19" s="196"/>
      <c r="C19" s="196"/>
      <c r="D19" s="196"/>
      <c r="E19" s="196"/>
      <c r="F19" s="196"/>
      <c r="G19" s="13">
        <v>12</v>
      </c>
      <c r="H19" s="31">
        <v>127925153</v>
      </c>
      <c r="I19" s="31">
        <v>123900793</v>
      </c>
    </row>
    <row r="20" spans="1:9" ht="12.75" customHeight="1" x14ac:dyDescent="0.2">
      <c r="A20" s="196" t="s">
        <v>15</v>
      </c>
      <c r="B20" s="196"/>
      <c r="C20" s="196"/>
      <c r="D20" s="196"/>
      <c r="E20" s="196"/>
      <c r="F20" s="196"/>
      <c r="G20" s="13">
        <v>13</v>
      </c>
      <c r="H20" s="31">
        <v>63593262</v>
      </c>
      <c r="I20" s="31">
        <v>58715545</v>
      </c>
    </row>
    <row r="21" spans="1:9" ht="12.75" customHeight="1" x14ac:dyDescent="0.2">
      <c r="A21" s="196" t="s">
        <v>16</v>
      </c>
      <c r="B21" s="196"/>
      <c r="C21" s="196"/>
      <c r="D21" s="196"/>
      <c r="E21" s="196"/>
      <c r="F21" s="196"/>
      <c r="G21" s="13">
        <v>14</v>
      </c>
      <c r="H21" s="31">
        <v>31687583</v>
      </c>
      <c r="I21" s="31">
        <v>30081959.920000002</v>
      </c>
    </row>
    <row r="22" spans="1:9" ht="12.75" customHeight="1" x14ac:dyDescent="0.2">
      <c r="A22" s="196" t="s">
        <v>17</v>
      </c>
      <c r="B22" s="196"/>
      <c r="C22" s="196"/>
      <c r="D22" s="196"/>
      <c r="E22" s="196"/>
      <c r="F22" s="196"/>
      <c r="G22" s="13">
        <v>15</v>
      </c>
      <c r="H22" s="31">
        <v>0</v>
      </c>
      <c r="I22" s="31">
        <v>0</v>
      </c>
    </row>
    <row r="23" spans="1:9" ht="12.75" customHeight="1" x14ac:dyDescent="0.2">
      <c r="A23" s="196" t="s">
        <v>18</v>
      </c>
      <c r="B23" s="196"/>
      <c r="C23" s="196"/>
      <c r="D23" s="196"/>
      <c r="E23" s="196"/>
      <c r="F23" s="196"/>
      <c r="G23" s="13">
        <v>16</v>
      </c>
      <c r="H23" s="31">
        <v>0</v>
      </c>
      <c r="I23" s="31">
        <v>0</v>
      </c>
    </row>
    <row r="24" spans="1:9" ht="12.75" customHeight="1" x14ac:dyDescent="0.2">
      <c r="A24" s="196" t="s">
        <v>19</v>
      </c>
      <c r="B24" s="196"/>
      <c r="C24" s="196"/>
      <c r="D24" s="196"/>
      <c r="E24" s="196"/>
      <c r="F24" s="196"/>
      <c r="G24" s="13">
        <v>17</v>
      </c>
      <c r="H24" s="31">
        <v>3132289</v>
      </c>
      <c r="I24" s="31">
        <v>1007379</v>
      </c>
    </row>
    <row r="25" spans="1:9" ht="12.75" customHeight="1" x14ac:dyDescent="0.2">
      <c r="A25" s="196" t="s">
        <v>20</v>
      </c>
      <c r="B25" s="196"/>
      <c r="C25" s="196"/>
      <c r="D25" s="196"/>
      <c r="E25" s="196"/>
      <c r="F25" s="196"/>
      <c r="G25" s="13">
        <v>18</v>
      </c>
      <c r="H25" s="31">
        <v>114450852</v>
      </c>
      <c r="I25" s="31">
        <v>112904054.30000001</v>
      </c>
    </row>
    <row r="26" spans="1:9" ht="12.75" customHeight="1" x14ac:dyDescent="0.2">
      <c r="A26" s="196" t="s">
        <v>21</v>
      </c>
      <c r="B26" s="196"/>
      <c r="C26" s="196"/>
      <c r="D26" s="196"/>
      <c r="E26" s="196"/>
      <c r="F26" s="196"/>
      <c r="G26" s="13">
        <v>19</v>
      </c>
      <c r="H26" s="31">
        <v>0</v>
      </c>
      <c r="I26" s="31">
        <v>0</v>
      </c>
    </row>
    <row r="27" spans="1:9" ht="12.75" customHeight="1" x14ac:dyDescent="0.2">
      <c r="A27" s="195" t="s">
        <v>22</v>
      </c>
      <c r="B27" s="195"/>
      <c r="C27" s="195"/>
      <c r="D27" s="195"/>
      <c r="E27" s="195"/>
      <c r="F27" s="195"/>
      <c r="G27" s="14">
        <v>20</v>
      </c>
      <c r="H27" s="32">
        <f>SUM(H28:H37)</f>
        <v>24900041</v>
      </c>
      <c r="I27" s="32">
        <f>SUM(I28:I37)</f>
        <v>27323437.010000005</v>
      </c>
    </row>
    <row r="28" spans="1:9" ht="12.75" customHeight="1" x14ac:dyDescent="0.2">
      <c r="A28" s="196" t="s">
        <v>23</v>
      </c>
      <c r="B28" s="196"/>
      <c r="C28" s="196"/>
      <c r="D28" s="196"/>
      <c r="E28" s="196"/>
      <c r="F28" s="196"/>
      <c r="G28" s="13">
        <v>21</v>
      </c>
      <c r="H28" s="31">
        <v>0</v>
      </c>
      <c r="I28" s="31">
        <v>0</v>
      </c>
    </row>
    <row r="29" spans="1:9" ht="12.75" customHeight="1" x14ac:dyDescent="0.2">
      <c r="A29" s="196" t="s">
        <v>24</v>
      </c>
      <c r="B29" s="196"/>
      <c r="C29" s="196"/>
      <c r="D29" s="196"/>
      <c r="E29" s="196"/>
      <c r="F29" s="196"/>
      <c r="G29" s="13">
        <v>22</v>
      </c>
      <c r="H29" s="31">
        <v>0</v>
      </c>
      <c r="I29" s="31">
        <v>0</v>
      </c>
    </row>
    <row r="30" spans="1:9" ht="12.75" customHeight="1" x14ac:dyDescent="0.2">
      <c r="A30" s="196" t="s">
        <v>25</v>
      </c>
      <c r="B30" s="196"/>
      <c r="C30" s="196"/>
      <c r="D30" s="196"/>
      <c r="E30" s="196"/>
      <c r="F30" s="196"/>
      <c r="G30" s="13">
        <v>23</v>
      </c>
      <c r="H30" s="31">
        <v>0</v>
      </c>
      <c r="I30" s="31">
        <v>0</v>
      </c>
    </row>
    <row r="31" spans="1:9" ht="24" customHeight="1" x14ac:dyDescent="0.2">
      <c r="A31" s="196" t="s">
        <v>26</v>
      </c>
      <c r="B31" s="196"/>
      <c r="C31" s="196"/>
      <c r="D31" s="196"/>
      <c r="E31" s="196"/>
      <c r="F31" s="196"/>
      <c r="G31" s="13">
        <v>24</v>
      </c>
      <c r="H31" s="31">
        <v>4000</v>
      </c>
      <c r="I31" s="31">
        <v>4000</v>
      </c>
    </row>
    <row r="32" spans="1:9" ht="23.45" customHeight="1" x14ac:dyDescent="0.2">
      <c r="A32" s="196" t="s">
        <v>27</v>
      </c>
      <c r="B32" s="196"/>
      <c r="C32" s="196"/>
      <c r="D32" s="196"/>
      <c r="E32" s="196"/>
      <c r="F32" s="196"/>
      <c r="G32" s="13">
        <v>25</v>
      </c>
      <c r="H32" s="31">
        <v>0</v>
      </c>
      <c r="I32" s="31">
        <v>0</v>
      </c>
    </row>
    <row r="33" spans="1:9" ht="21.6" customHeight="1" x14ac:dyDescent="0.2">
      <c r="A33" s="196" t="s">
        <v>28</v>
      </c>
      <c r="B33" s="196"/>
      <c r="C33" s="196"/>
      <c r="D33" s="196"/>
      <c r="E33" s="196"/>
      <c r="F33" s="196"/>
      <c r="G33" s="13">
        <v>26</v>
      </c>
      <c r="H33" s="31">
        <v>0</v>
      </c>
      <c r="I33" s="31">
        <v>0</v>
      </c>
    </row>
    <row r="34" spans="1:9" ht="12.75" customHeight="1" x14ac:dyDescent="0.2">
      <c r="A34" s="196" t="s">
        <v>29</v>
      </c>
      <c r="B34" s="196"/>
      <c r="C34" s="196"/>
      <c r="D34" s="196"/>
      <c r="E34" s="196"/>
      <c r="F34" s="196"/>
      <c r="G34" s="13">
        <v>27</v>
      </c>
      <c r="H34" s="31">
        <v>4984</v>
      </c>
      <c r="I34" s="31">
        <v>0</v>
      </c>
    </row>
    <row r="35" spans="1:9" ht="12.75" customHeight="1" x14ac:dyDescent="0.2">
      <c r="A35" s="196" t="s">
        <v>30</v>
      </c>
      <c r="B35" s="196"/>
      <c r="C35" s="196"/>
      <c r="D35" s="196"/>
      <c r="E35" s="196"/>
      <c r="F35" s="196"/>
      <c r="G35" s="13">
        <v>28</v>
      </c>
      <c r="H35" s="31">
        <v>13299386</v>
      </c>
      <c r="I35" s="31">
        <v>15727766</v>
      </c>
    </row>
    <row r="36" spans="1:9" ht="12.75" customHeight="1" x14ac:dyDescent="0.2">
      <c r="A36" s="196" t="s">
        <v>31</v>
      </c>
      <c r="B36" s="196"/>
      <c r="C36" s="196"/>
      <c r="D36" s="196"/>
      <c r="E36" s="196"/>
      <c r="F36" s="196"/>
      <c r="G36" s="13">
        <v>29</v>
      </c>
      <c r="H36" s="31">
        <v>11591671</v>
      </c>
      <c r="I36" s="31">
        <v>11591671.010000005</v>
      </c>
    </row>
    <row r="37" spans="1:9" ht="12.75" customHeight="1" x14ac:dyDescent="0.2">
      <c r="A37" s="196" t="s">
        <v>32</v>
      </c>
      <c r="B37" s="196"/>
      <c r="C37" s="196"/>
      <c r="D37" s="196"/>
      <c r="E37" s="196"/>
      <c r="F37" s="196"/>
      <c r="G37" s="13">
        <v>30</v>
      </c>
      <c r="H37" s="31">
        <v>0</v>
      </c>
      <c r="I37" s="31">
        <v>0</v>
      </c>
    </row>
    <row r="38" spans="1:9" ht="12.75" customHeight="1" x14ac:dyDescent="0.2">
      <c r="A38" s="195" t="s">
        <v>33</v>
      </c>
      <c r="B38" s="195"/>
      <c r="C38" s="195"/>
      <c r="D38" s="195"/>
      <c r="E38" s="195"/>
      <c r="F38" s="195"/>
      <c r="G38" s="14">
        <v>31</v>
      </c>
      <c r="H38" s="32">
        <f>H39+H40+H41+H42</f>
        <v>28208945</v>
      </c>
      <c r="I38" s="32">
        <f>I39+I40+I41+I42</f>
        <v>29829098</v>
      </c>
    </row>
    <row r="39" spans="1:9" ht="12.75" customHeight="1" x14ac:dyDescent="0.2">
      <c r="A39" s="196" t="s">
        <v>34</v>
      </c>
      <c r="B39" s="196"/>
      <c r="C39" s="196"/>
      <c r="D39" s="196"/>
      <c r="E39" s="196"/>
      <c r="F39" s="196"/>
      <c r="G39" s="13">
        <v>32</v>
      </c>
      <c r="H39" s="31">
        <v>0</v>
      </c>
      <c r="I39" s="31">
        <v>0</v>
      </c>
    </row>
    <row r="40" spans="1:9" ht="12.75" customHeight="1" x14ac:dyDescent="0.2">
      <c r="A40" s="196" t="s">
        <v>35</v>
      </c>
      <c r="B40" s="196"/>
      <c r="C40" s="196"/>
      <c r="D40" s="196"/>
      <c r="E40" s="196"/>
      <c r="F40" s="196"/>
      <c r="G40" s="13">
        <v>33</v>
      </c>
      <c r="H40" s="31">
        <v>0</v>
      </c>
      <c r="I40" s="31">
        <v>0</v>
      </c>
    </row>
    <row r="41" spans="1:9" ht="12.75" customHeight="1" x14ac:dyDescent="0.2">
      <c r="A41" s="196" t="s">
        <v>36</v>
      </c>
      <c r="B41" s="196"/>
      <c r="C41" s="196"/>
      <c r="D41" s="196"/>
      <c r="E41" s="196"/>
      <c r="F41" s="196"/>
      <c r="G41" s="13">
        <v>34</v>
      </c>
      <c r="H41" s="31">
        <v>0</v>
      </c>
      <c r="I41" s="31">
        <v>0</v>
      </c>
    </row>
    <row r="42" spans="1:9" ht="12.75" customHeight="1" x14ac:dyDescent="0.2">
      <c r="A42" s="196" t="s">
        <v>37</v>
      </c>
      <c r="B42" s="196"/>
      <c r="C42" s="196"/>
      <c r="D42" s="196"/>
      <c r="E42" s="196"/>
      <c r="F42" s="196"/>
      <c r="G42" s="13">
        <v>35</v>
      </c>
      <c r="H42" s="31">
        <v>28208945</v>
      </c>
      <c r="I42" s="31">
        <v>29829098</v>
      </c>
    </row>
    <row r="43" spans="1:9" ht="12.75" customHeight="1" x14ac:dyDescent="0.2">
      <c r="A43" s="196" t="s">
        <v>38</v>
      </c>
      <c r="B43" s="196"/>
      <c r="C43" s="196"/>
      <c r="D43" s="196"/>
      <c r="E43" s="196"/>
      <c r="F43" s="196"/>
      <c r="G43" s="13">
        <v>36</v>
      </c>
      <c r="H43" s="31">
        <v>0</v>
      </c>
      <c r="I43" s="31">
        <v>0</v>
      </c>
    </row>
    <row r="44" spans="1:9" ht="12.75" customHeight="1" x14ac:dyDescent="0.2">
      <c r="A44" s="194" t="s">
        <v>382</v>
      </c>
      <c r="B44" s="194"/>
      <c r="C44" s="194"/>
      <c r="D44" s="194"/>
      <c r="E44" s="194"/>
      <c r="F44" s="194"/>
      <c r="G44" s="14">
        <v>37</v>
      </c>
      <c r="H44" s="32">
        <f>H45+H53+H60+H70</f>
        <v>643232785</v>
      </c>
      <c r="I44" s="32">
        <f>I45+I53+I60+I70</f>
        <v>623606329.26999998</v>
      </c>
    </row>
    <row r="45" spans="1:9" ht="12.75" customHeight="1" x14ac:dyDescent="0.2">
      <c r="A45" s="195" t="s">
        <v>39</v>
      </c>
      <c r="B45" s="195"/>
      <c r="C45" s="195"/>
      <c r="D45" s="195"/>
      <c r="E45" s="195"/>
      <c r="F45" s="195"/>
      <c r="G45" s="14">
        <v>38</v>
      </c>
      <c r="H45" s="32">
        <f>SUM(H46:H52)</f>
        <v>162456836</v>
      </c>
      <c r="I45" s="32">
        <f>SUM(I46:I52)</f>
        <v>100757532.27</v>
      </c>
    </row>
    <row r="46" spans="1:9" ht="12.75" customHeight="1" x14ac:dyDescent="0.2">
      <c r="A46" s="196" t="s">
        <v>40</v>
      </c>
      <c r="B46" s="196"/>
      <c r="C46" s="196"/>
      <c r="D46" s="196"/>
      <c r="E46" s="196"/>
      <c r="F46" s="196"/>
      <c r="G46" s="13">
        <v>39</v>
      </c>
      <c r="H46" s="31">
        <v>60192110</v>
      </c>
      <c r="I46" s="31">
        <v>59965540</v>
      </c>
    </row>
    <row r="47" spans="1:9" ht="12.75" customHeight="1" x14ac:dyDescent="0.2">
      <c r="A47" s="196" t="s">
        <v>41</v>
      </c>
      <c r="B47" s="196"/>
      <c r="C47" s="196"/>
      <c r="D47" s="196"/>
      <c r="E47" s="196"/>
      <c r="F47" s="196"/>
      <c r="G47" s="13">
        <v>40</v>
      </c>
      <c r="H47" s="31">
        <v>20486723</v>
      </c>
      <c r="I47" s="31">
        <v>16926898.27</v>
      </c>
    </row>
    <row r="48" spans="1:9" ht="12.75" customHeight="1" x14ac:dyDescent="0.2">
      <c r="A48" s="196" t="s">
        <v>42</v>
      </c>
      <c r="B48" s="196"/>
      <c r="C48" s="196"/>
      <c r="D48" s="196"/>
      <c r="E48" s="196"/>
      <c r="F48" s="196"/>
      <c r="G48" s="13">
        <v>41</v>
      </c>
      <c r="H48" s="31">
        <v>8792603</v>
      </c>
      <c r="I48" s="31">
        <v>17989418</v>
      </c>
    </row>
    <row r="49" spans="1:9" ht="12.75" customHeight="1" x14ac:dyDescent="0.2">
      <c r="A49" s="196" t="s">
        <v>43</v>
      </c>
      <c r="B49" s="196"/>
      <c r="C49" s="196"/>
      <c r="D49" s="196"/>
      <c r="E49" s="196"/>
      <c r="F49" s="196"/>
      <c r="G49" s="13">
        <v>42</v>
      </c>
      <c r="H49" s="31">
        <v>7676248</v>
      </c>
      <c r="I49" s="31">
        <v>5029905</v>
      </c>
    </row>
    <row r="50" spans="1:9" ht="12.75" customHeight="1" x14ac:dyDescent="0.2">
      <c r="A50" s="196" t="s">
        <v>44</v>
      </c>
      <c r="B50" s="196"/>
      <c r="C50" s="196"/>
      <c r="D50" s="196"/>
      <c r="E50" s="196"/>
      <c r="F50" s="196"/>
      <c r="G50" s="13">
        <v>43</v>
      </c>
      <c r="H50" s="31">
        <v>271775</v>
      </c>
      <c r="I50" s="31">
        <v>845771</v>
      </c>
    </row>
    <row r="51" spans="1:9" ht="12.75" customHeight="1" x14ac:dyDescent="0.2">
      <c r="A51" s="196" t="s">
        <v>45</v>
      </c>
      <c r="B51" s="196"/>
      <c r="C51" s="196"/>
      <c r="D51" s="196"/>
      <c r="E51" s="196"/>
      <c r="F51" s="196"/>
      <c r="G51" s="13">
        <v>44</v>
      </c>
      <c r="H51" s="31">
        <v>65037377</v>
      </c>
      <c r="I51" s="31">
        <v>0</v>
      </c>
    </row>
    <row r="52" spans="1:9" ht="12.75" customHeight="1" x14ac:dyDescent="0.2">
      <c r="A52" s="196" t="s">
        <v>46</v>
      </c>
      <c r="B52" s="196"/>
      <c r="C52" s="196"/>
      <c r="D52" s="196"/>
      <c r="E52" s="196"/>
      <c r="F52" s="196"/>
      <c r="G52" s="13">
        <v>45</v>
      </c>
      <c r="H52" s="31">
        <v>0</v>
      </c>
      <c r="I52" s="31">
        <v>0</v>
      </c>
    </row>
    <row r="53" spans="1:9" ht="12.75" customHeight="1" x14ac:dyDescent="0.2">
      <c r="A53" s="195" t="s">
        <v>47</v>
      </c>
      <c r="B53" s="195"/>
      <c r="C53" s="195"/>
      <c r="D53" s="195"/>
      <c r="E53" s="195"/>
      <c r="F53" s="195"/>
      <c r="G53" s="14">
        <v>46</v>
      </c>
      <c r="H53" s="32">
        <f>SUM(H54:H59)</f>
        <v>389513637</v>
      </c>
      <c r="I53" s="32">
        <f>SUM(I54:I59)</f>
        <v>471565151</v>
      </c>
    </row>
    <row r="54" spans="1:9" ht="12.75" customHeight="1" x14ac:dyDescent="0.2">
      <c r="A54" s="196" t="s">
        <v>48</v>
      </c>
      <c r="B54" s="196"/>
      <c r="C54" s="196"/>
      <c r="D54" s="196"/>
      <c r="E54" s="196"/>
      <c r="F54" s="196"/>
      <c r="G54" s="13">
        <v>47</v>
      </c>
      <c r="H54" s="31">
        <v>0</v>
      </c>
      <c r="I54" s="31">
        <v>0</v>
      </c>
    </row>
    <row r="55" spans="1:9" ht="12.75" customHeight="1" x14ac:dyDescent="0.2">
      <c r="A55" s="196" t="s">
        <v>49</v>
      </c>
      <c r="B55" s="196"/>
      <c r="C55" s="196"/>
      <c r="D55" s="196"/>
      <c r="E55" s="196"/>
      <c r="F55" s="196"/>
      <c r="G55" s="13">
        <v>48</v>
      </c>
      <c r="H55" s="31">
        <v>0</v>
      </c>
      <c r="I55" s="31">
        <v>0</v>
      </c>
    </row>
    <row r="56" spans="1:9" ht="12.75" customHeight="1" x14ac:dyDescent="0.2">
      <c r="A56" s="196" t="s">
        <v>50</v>
      </c>
      <c r="B56" s="196"/>
      <c r="C56" s="196"/>
      <c r="D56" s="196"/>
      <c r="E56" s="196"/>
      <c r="F56" s="196"/>
      <c r="G56" s="13">
        <v>49</v>
      </c>
      <c r="H56" s="31">
        <v>235934234</v>
      </c>
      <c r="I56" s="31">
        <v>324689074</v>
      </c>
    </row>
    <row r="57" spans="1:9" ht="12.75" customHeight="1" x14ac:dyDescent="0.2">
      <c r="A57" s="196" t="s">
        <v>51</v>
      </c>
      <c r="B57" s="196"/>
      <c r="C57" s="196"/>
      <c r="D57" s="196"/>
      <c r="E57" s="196"/>
      <c r="F57" s="196"/>
      <c r="G57" s="13">
        <v>50</v>
      </c>
      <c r="H57" s="31">
        <v>167857</v>
      </c>
      <c r="I57" s="31">
        <v>336719</v>
      </c>
    </row>
    <row r="58" spans="1:9" ht="12.75" customHeight="1" x14ac:dyDescent="0.2">
      <c r="A58" s="196" t="s">
        <v>52</v>
      </c>
      <c r="B58" s="196"/>
      <c r="C58" s="196"/>
      <c r="D58" s="196"/>
      <c r="E58" s="196"/>
      <c r="F58" s="196"/>
      <c r="G58" s="13">
        <v>51</v>
      </c>
      <c r="H58" s="31">
        <v>17559329</v>
      </c>
      <c r="I58" s="31">
        <v>12694736</v>
      </c>
    </row>
    <row r="59" spans="1:9" ht="12.75" customHeight="1" x14ac:dyDescent="0.2">
      <c r="A59" s="196" t="s">
        <v>53</v>
      </c>
      <c r="B59" s="196"/>
      <c r="C59" s="196"/>
      <c r="D59" s="196"/>
      <c r="E59" s="196"/>
      <c r="F59" s="196"/>
      <c r="G59" s="13">
        <v>52</v>
      </c>
      <c r="H59" s="31">
        <v>135852217</v>
      </c>
      <c r="I59" s="31">
        <v>133844622</v>
      </c>
    </row>
    <row r="60" spans="1:9" ht="12.75" customHeight="1" x14ac:dyDescent="0.2">
      <c r="A60" s="195" t="s">
        <v>54</v>
      </c>
      <c r="B60" s="195"/>
      <c r="C60" s="195"/>
      <c r="D60" s="195"/>
      <c r="E60" s="195"/>
      <c r="F60" s="195"/>
      <c r="G60" s="14">
        <v>53</v>
      </c>
      <c r="H60" s="32">
        <f>SUM(H61:H69)</f>
        <v>25083021</v>
      </c>
      <c r="I60" s="32">
        <f>SUM(I61:I69)</f>
        <v>26297681</v>
      </c>
    </row>
    <row r="61" spans="1:9" ht="12.75" customHeight="1" x14ac:dyDescent="0.2">
      <c r="A61" s="196" t="s">
        <v>23</v>
      </c>
      <c r="B61" s="196"/>
      <c r="C61" s="196"/>
      <c r="D61" s="196"/>
      <c r="E61" s="196"/>
      <c r="F61" s="196"/>
      <c r="G61" s="13">
        <v>54</v>
      </c>
      <c r="H61" s="31">
        <v>0</v>
      </c>
      <c r="I61" s="31">
        <v>0</v>
      </c>
    </row>
    <row r="62" spans="1:9" ht="27.6" customHeight="1" x14ac:dyDescent="0.2">
      <c r="A62" s="196" t="s">
        <v>24</v>
      </c>
      <c r="B62" s="196"/>
      <c r="C62" s="196"/>
      <c r="D62" s="196"/>
      <c r="E62" s="196"/>
      <c r="F62" s="196"/>
      <c r="G62" s="13">
        <v>55</v>
      </c>
      <c r="H62" s="31">
        <v>0</v>
      </c>
      <c r="I62" s="31">
        <v>0</v>
      </c>
    </row>
    <row r="63" spans="1:9" ht="12.75" customHeight="1" x14ac:dyDescent="0.2">
      <c r="A63" s="196" t="s">
        <v>25</v>
      </c>
      <c r="B63" s="196"/>
      <c r="C63" s="196"/>
      <c r="D63" s="196"/>
      <c r="E63" s="196"/>
      <c r="F63" s="196"/>
      <c r="G63" s="13">
        <v>56</v>
      </c>
      <c r="H63" s="31">
        <v>0</v>
      </c>
      <c r="I63" s="31">
        <v>0</v>
      </c>
    </row>
    <row r="64" spans="1:9" ht="25.9" customHeight="1" x14ac:dyDescent="0.2">
      <c r="A64" s="196" t="s">
        <v>55</v>
      </c>
      <c r="B64" s="196"/>
      <c r="C64" s="196"/>
      <c r="D64" s="196"/>
      <c r="E64" s="196"/>
      <c r="F64" s="196"/>
      <c r="G64" s="13">
        <v>57</v>
      </c>
      <c r="H64" s="31">
        <v>0</v>
      </c>
      <c r="I64" s="31">
        <v>0</v>
      </c>
    </row>
    <row r="65" spans="1:9" ht="21.6" customHeight="1" x14ac:dyDescent="0.2">
      <c r="A65" s="196" t="s">
        <v>27</v>
      </c>
      <c r="B65" s="196"/>
      <c r="C65" s="196"/>
      <c r="D65" s="196"/>
      <c r="E65" s="196"/>
      <c r="F65" s="196"/>
      <c r="G65" s="13">
        <v>58</v>
      </c>
      <c r="H65" s="31">
        <v>0</v>
      </c>
      <c r="I65" s="31">
        <v>0</v>
      </c>
    </row>
    <row r="66" spans="1:9" ht="21.6" customHeight="1" x14ac:dyDescent="0.2">
      <c r="A66" s="196" t="s">
        <v>28</v>
      </c>
      <c r="B66" s="196"/>
      <c r="C66" s="196"/>
      <c r="D66" s="196"/>
      <c r="E66" s="196"/>
      <c r="F66" s="196"/>
      <c r="G66" s="13">
        <v>59</v>
      </c>
      <c r="H66" s="31">
        <v>0</v>
      </c>
      <c r="I66" s="31">
        <v>0</v>
      </c>
    </row>
    <row r="67" spans="1:9" ht="12.75" customHeight="1" x14ac:dyDescent="0.2">
      <c r="A67" s="196" t="s">
        <v>29</v>
      </c>
      <c r="B67" s="196"/>
      <c r="C67" s="196"/>
      <c r="D67" s="196"/>
      <c r="E67" s="196"/>
      <c r="F67" s="196"/>
      <c r="G67" s="13">
        <v>60</v>
      </c>
      <c r="H67" s="31">
        <v>0</v>
      </c>
      <c r="I67" s="31">
        <v>0</v>
      </c>
    </row>
    <row r="68" spans="1:9" ht="12.75" customHeight="1" x14ac:dyDescent="0.2">
      <c r="A68" s="196" t="s">
        <v>30</v>
      </c>
      <c r="B68" s="196"/>
      <c r="C68" s="196"/>
      <c r="D68" s="196"/>
      <c r="E68" s="196"/>
      <c r="F68" s="196"/>
      <c r="G68" s="13">
        <v>61</v>
      </c>
      <c r="H68" s="31">
        <v>25083021</v>
      </c>
      <c r="I68" s="31">
        <v>26297681</v>
      </c>
    </row>
    <row r="69" spans="1:9" ht="12.75" customHeight="1" x14ac:dyDescent="0.2">
      <c r="A69" s="196" t="s">
        <v>56</v>
      </c>
      <c r="B69" s="196"/>
      <c r="C69" s="196"/>
      <c r="D69" s="196"/>
      <c r="E69" s="196"/>
      <c r="F69" s="196"/>
      <c r="G69" s="13">
        <v>62</v>
      </c>
      <c r="H69" s="31">
        <v>0</v>
      </c>
      <c r="I69" s="31">
        <v>0</v>
      </c>
    </row>
    <row r="70" spans="1:9" ht="12.75" customHeight="1" x14ac:dyDescent="0.2">
      <c r="A70" s="196" t="s">
        <v>57</v>
      </c>
      <c r="B70" s="196"/>
      <c r="C70" s="196"/>
      <c r="D70" s="196"/>
      <c r="E70" s="196"/>
      <c r="F70" s="196"/>
      <c r="G70" s="13">
        <v>63</v>
      </c>
      <c r="H70" s="31">
        <v>66179291</v>
      </c>
      <c r="I70" s="31">
        <v>24985965</v>
      </c>
    </row>
    <row r="71" spans="1:9" ht="12.75" customHeight="1" x14ac:dyDescent="0.2">
      <c r="A71" s="193" t="s">
        <v>58</v>
      </c>
      <c r="B71" s="193"/>
      <c r="C71" s="193"/>
      <c r="D71" s="193"/>
      <c r="E71" s="193"/>
      <c r="F71" s="193"/>
      <c r="G71" s="13">
        <v>64</v>
      </c>
      <c r="H71" s="31">
        <v>4279298</v>
      </c>
      <c r="I71" s="31">
        <v>5750399</v>
      </c>
    </row>
    <row r="72" spans="1:9" ht="12.75" customHeight="1" x14ac:dyDescent="0.2">
      <c r="A72" s="194" t="s">
        <v>383</v>
      </c>
      <c r="B72" s="194"/>
      <c r="C72" s="194"/>
      <c r="D72" s="194"/>
      <c r="E72" s="194"/>
      <c r="F72" s="194"/>
      <c r="G72" s="14">
        <v>65</v>
      </c>
      <c r="H72" s="32">
        <f>H8+H9+H44+H71</f>
        <v>1072667491</v>
      </c>
      <c r="I72" s="32">
        <f>I8+I9+I44+I71</f>
        <v>1040136380.48</v>
      </c>
    </row>
    <row r="73" spans="1:9" ht="12.75" customHeight="1" x14ac:dyDescent="0.2">
      <c r="A73" s="193" t="s">
        <v>59</v>
      </c>
      <c r="B73" s="193"/>
      <c r="C73" s="193"/>
      <c r="D73" s="193"/>
      <c r="E73" s="193"/>
      <c r="F73" s="193"/>
      <c r="G73" s="13">
        <v>66</v>
      </c>
      <c r="H73" s="31">
        <v>519157671</v>
      </c>
      <c r="I73" s="31">
        <v>403262913.43999994</v>
      </c>
    </row>
    <row r="74" spans="1:9" x14ac:dyDescent="0.2">
      <c r="A74" s="211" t="s">
        <v>60</v>
      </c>
      <c r="B74" s="212"/>
      <c r="C74" s="212"/>
      <c r="D74" s="212"/>
      <c r="E74" s="212"/>
      <c r="F74" s="212"/>
      <c r="G74" s="212"/>
      <c r="H74" s="212"/>
      <c r="I74" s="212"/>
    </row>
    <row r="75" spans="1:9" ht="12.75" customHeight="1" x14ac:dyDescent="0.2">
      <c r="A75" s="194" t="s">
        <v>384</v>
      </c>
      <c r="B75" s="194"/>
      <c r="C75" s="194"/>
      <c r="D75" s="194"/>
      <c r="E75" s="194"/>
      <c r="F75" s="194"/>
      <c r="G75" s="14">
        <v>67</v>
      </c>
      <c r="H75" s="32">
        <f>H76+H77+H78+H84+H85+H89+H92+H95</f>
        <v>82319251</v>
      </c>
      <c r="I75" s="32">
        <f>I76+I77+I78+I84+I85+I89+I92+I95</f>
        <v>101029511.71000004</v>
      </c>
    </row>
    <row r="76" spans="1:9" ht="12.75" customHeight="1" x14ac:dyDescent="0.2">
      <c r="A76" s="196" t="s">
        <v>61</v>
      </c>
      <c r="B76" s="196"/>
      <c r="C76" s="196"/>
      <c r="D76" s="196"/>
      <c r="E76" s="196"/>
      <c r="F76" s="196"/>
      <c r="G76" s="13">
        <v>68</v>
      </c>
      <c r="H76" s="31">
        <v>247193050</v>
      </c>
      <c r="I76" s="31">
        <v>247193050</v>
      </c>
    </row>
    <row r="77" spans="1:9" ht="12.75" customHeight="1" x14ac:dyDescent="0.2">
      <c r="A77" s="196" t="s">
        <v>62</v>
      </c>
      <c r="B77" s="196"/>
      <c r="C77" s="196"/>
      <c r="D77" s="196"/>
      <c r="E77" s="196"/>
      <c r="F77" s="196"/>
      <c r="G77" s="13">
        <v>69</v>
      </c>
      <c r="H77" s="31">
        <v>88235980</v>
      </c>
      <c r="I77" s="31">
        <v>86141669.61999999</v>
      </c>
    </row>
    <row r="78" spans="1:9" ht="12.75" customHeight="1" x14ac:dyDescent="0.2">
      <c r="A78" s="195" t="s">
        <v>63</v>
      </c>
      <c r="B78" s="195"/>
      <c r="C78" s="195"/>
      <c r="D78" s="195"/>
      <c r="E78" s="195"/>
      <c r="F78" s="195"/>
      <c r="G78" s="14">
        <v>70</v>
      </c>
      <c r="H78" s="32">
        <f>SUM(H79:H83)</f>
        <v>76091965</v>
      </c>
      <c r="I78" s="32">
        <f>SUM(I79:I83)</f>
        <v>74515022.090000004</v>
      </c>
    </row>
    <row r="79" spans="1:9" ht="12.75" customHeight="1" x14ac:dyDescent="0.2">
      <c r="A79" s="196" t="s">
        <v>64</v>
      </c>
      <c r="B79" s="196"/>
      <c r="C79" s="196"/>
      <c r="D79" s="196"/>
      <c r="E79" s="196"/>
      <c r="F79" s="196"/>
      <c r="G79" s="13">
        <v>71</v>
      </c>
      <c r="H79" s="31">
        <v>11652410</v>
      </c>
      <c r="I79" s="31">
        <v>11652410</v>
      </c>
    </row>
    <row r="80" spans="1:9" ht="12.75" customHeight="1" x14ac:dyDescent="0.2">
      <c r="A80" s="196" t="s">
        <v>65</v>
      </c>
      <c r="B80" s="196"/>
      <c r="C80" s="196"/>
      <c r="D80" s="196"/>
      <c r="E80" s="196"/>
      <c r="F80" s="196"/>
      <c r="G80" s="13">
        <v>72</v>
      </c>
      <c r="H80" s="31">
        <v>8465950</v>
      </c>
      <c r="I80" s="31">
        <v>8465950.0899999999</v>
      </c>
    </row>
    <row r="81" spans="1:10" ht="12.75" customHeight="1" x14ac:dyDescent="0.2">
      <c r="A81" s="196" t="s">
        <v>66</v>
      </c>
      <c r="B81" s="196"/>
      <c r="C81" s="196"/>
      <c r="D81" s="196"/>
      <c r="E81" s="196"/>
      <c r="F81" s="196"/>
      <c r="G81" s="13">
        <v>73</v>
      </c>
      <c r="H81" s="31">
        <v>-8465950</v>
      </c>
      <c r="I81" s="31">
        <v>-8465950</v>
      </c>
    </row>
    <row r="82" spans="1:10" ht="12.75" customHeight="1" x14ac:dyDescent="0.2">
      <c r="A82" s="196" t="s">
        <v>67</v>
      </c>
      <c r="B82" s="196"/>
      <c r="C82" s="196"/>
      <c r="D82" s="196"/>
      <c r="E82" s="196"/>
      <c r="F82" s="196"/>
      <c r="G82" s="13">
        <v>74</v>
      </c>
      <c r="H82" s="31">
        <v>32188407</v>
      </c>
      <c r="I82" s="31">
        <v>32188407</v>
      </c>
    </row>
    <row r="83" spans="1:10" ht="12.75" customHeight="1" x14ac:dyDescent="0.2">
      <c r="A83" s="196" t="s">
        <v>68</v>
      </c>
      <c r="B83" s="196"/>
      <c r="C83" s="196"/>
      <c r="D83" s="196"/>
      <c r="E83" s="196"/>
      <c r="F83" s="196"/>
      <c r="G83" s="13">
        <v>75</v>
      </c>
      <c r="H83" s="31">
        <v>32251148</v>
      </c>
      <c r="I83" s="31">
        <v>30674205</v>
      </c>
    </row>
    <row r="84" spans="1:10" ht="12.75" customHeight="1" x14ac:dyDescent="0.2">
      <c r="A84" s="210" t="s">
        <v>69</v>
      </c>
      <c r="B84" s="210"/>
      <c r="C84" s="210"/>
      <c r="D84" s="210"/>
      <c r="E84" s="210"/>
      <c r="F84" s="210"/>
      <c r="G84" s="67">
        <v>76</v>
      </c>
      <c r="H84" s="68">
        <v>40706979</v>
      </c>
      <c r="I84" s="68">
        <v>40706979</v>
      </c>
    </row>
    <row r="85" spans="1:10" ht="12.75" customHeight="1" x14ac:dyDescent="0.2">
      <c r="A85" s="195" t="s">
        <v>70</v>
      </c>
      <c r="B85" s="195"/>
      <c r="C85" s="195"/>
      <c r="D85" s="195"/>
      <c r="E85" s="195"/>
      <c r="F85" s="195"/>
      <c r="G85" s="14">
        <v>77</v>
      </c>
      <c r="H85" s="32">
        <f>H86+H87+H88</f>
        <v>0</v>
      </c>
      <c r="I85" s="32">
        <f>I86+I87+I88</f>
        <v>0</v>
      </c>
    </row>
    <row r="86" spans="1:10" ht="12.75" customHeight="1" x14ac:dyDescent="0.2">
      <c r="A86" s="196" t="s">
        <v>71</v>
      </c>
      <c r="B86" s="196"/>
      <c r="C86" s="196"/>
      <c r="D86" s="196"/>
      <c r="E86" s="196"/>
      <c r="F86" s="196"/>
      <c r="G86" s="13">
        <v>78</v>
      </c>
      <c r="H86" s="31">
        <v>0</v>
      </c>
      <c r="I86" s="31">
        <v>0</v>
      </c>
    </row>
    <row r="87" spans="1:10" ht="12.75" customHeight="1" x14ac:dyDescent="0.2">
      <c r="A87" s="196" t="s">
        <v>72</v>
      </c>
      <c r="B87" s="196"/>
      <c r="C87" s="196"/>
      <c r="D87" s="196"/>
      <c r="E87" s="196"/>
      <c r="F87" s="196"/>
      <c r="G87" s="13">
        <v>79</v>
      </c>
      <c r="H87" s="31">
        <v>0</v>
      </c>
      <c r="I87" s="31">
        <v>0</v>
      </c>
    </row>
    <row r="88" spans="1:10" ht="12.75" customHeight="1" x14ac:dyDescent="0.2">
      <c r="A88" s="196" t="s">
        <v>73</v>
      </c>
      <c r="B88" s="196"/>
      <c r="C88" s="196"/>
      <c r="D88" s="196"/>
      <c r="E88" s="196"/>
      <c r="F88" s="196"/>
      <c r="G88" s="13">
        <v>80</v>
      </c>
      <c r="H88" s="31">
        <v>0</v>
      </c>
      <c r="I88" s="31">
        <v>0</v>
      </c>
    </row>
    <row r="89" spans="1:10" ht="12.75" customHeight="1" x14ac:dyDescent="0.2">
      <c r="A89" s="195" t="s">
        <v>74</v>
      </c>
      <c r="B89" s="195"/>
      <c r="C89" s="195"/>
      <c r="D89" s="195"/>
      <c r="E89" s="195"/>
      <c r="F89" s="195"/>
      <c r="G89" s="14">
        <v>81</v>
      </c>
      <c r="H89" s="32">
        <f>H90-H91</f>
        <v>-249638779</v>
      </c>
      <c r="I89" s="32">
        <f>I90-I91</f>
        <v>-369208977</v>
      </c>
    </row>
    <row r="90" spans="1:10" ht="12.75" customHeight="1" x14ac:dyDescent="0.2">
      <c r="A90" s="196" t="s">
        <v>75</v>
      </c>
      <c r="B90" s="196"/>
      <c r="C90" s="196"/>
      <c r="D90" s="196"/>
      <c r="E90" s="196"/>
      <c r="F90" s="196"/>
      <c r="G90" s="13">
        <v>82</v>
      </c>
      <c r="H90" s="31">
        <v>0</v>
      </c>
      <c r="I90" s="31">
        <v>0</v>
      </c>
    </row>
    <row r="91" spans="1:10" ht="12.75" customHeight="1" x14ac:dyDescent="0.2">
      <c r="A91" s="196" t="s">
        <v>76</v>
      </c>
      <c r="B91" s="196"/>
      <c r="C91" s="196"/>
      <c r="D91" s="196"/>
      <c r="E91" s="196"/>
      <c r="F91" s="196"/>
      <c r="G91" s="13">
        <v>83</v>
      </c>
      <c r="H91" s="31">
        <v>249638779</v>
      </c>
      <c r="I91" s="31">
        <v>369208977</v>
      </c>
    </row>
    <row r="92" spans="1:10" ht="12.75" customHeight="1" x14ac:dyDescent="0.2">
      <c r="A92" s="195" t="s">
        <v>77</v>
      </c>
      <c r="B92" s="195"/>
      <c r="C92" s="195"/>
      <c r="D92" s="195"/>
      <c r="E92" s="195"/>
      <c r="F92" s="195"/>
      <c r="G92" s="14">
        <v>84</v>
      </c>
      <c r="H92" s="32">
        <f>H93-H94</f>
        <v>-119570198</v>
      </c>
      <c r="I92" s="32">
        <f>I93-I94</f>
        <v>22381228</v>
      </c>
    </row>
    <row r="93" spans="1:10" ht="12.75" customHeight="1" x14ac:dyDescent="0.2">
      <c r="A93" s="196" t="s">
        <v>78</v>
      </c>
      <c r="B93" s="196"/>
      <c r="C93" s="196"/>
      <c r="D93" s="196"/>
      <c r="E93" s="196"/>
      <c r="F93" s="196"/>
      <c r="G93" s="13">
        <v>85</v>
      </c>
      <c r="H93" s="31">
        <v>0</v>
      </c>
      <c r="I93" s="31">
        <v>22381228</v>
      </c>
    </row>
    <row r="94" spans="1:10" ht="12.75" customHeight="1" x14ac:dyDescent="0.2">
      <c r="A94" s="196" t="s">
        <v>79</v>
      </c>
      <c r="B94" s="196"/>
      <c r="C94" s="196"/>
      <c r="D94" s="196"/>
      <c r="E94" s="196"/>
      <c r="F94" s="196"/>
      <c r="G94" s="13">
        <v>86</v>
      </c>
      <c r="H94" s="31">
        <v>119570198</v>
      </c>
      <c r="I94" s="31">
        <v>0</v>
      </c>
    </row>
    <row r="95" spans="1:10" ht="12.75" customHeight="1" x14ac:dyDescent="0.2">
      <c r="A95" s="196" t="s">
        <v>80</v>
      </c>
      <c r="B95" s="196"/>
      <c r="C95" s="196"/>
      <c r="D95" s="196"/>
      <c r="E95" s="196"/>
      <c r="F95" s="196"/>
      <c r="G95" s="13">
        <v>87</v>
      </c>
      <c r="H95" s="31">
        <v>-699746</v>
      </c>
      <c r="I95" s="31">
        <v>-699460</v>
      </c>
      <c r="J95" s="33"/>
    </row>
    <row r="96" spans="1:10" ht="12.75" customHeight="1" x14ac:dyDescent="0.2">
      <c r="A96" s="194" t="s">
        <v>385</v>
      </c>
      <c r="B96" s="194"/>
      <c r="C96" s="194"/>
      <c r="D96" s="194"/>
      <c r="E96" s="194"/>
      <c r="F96" s="194"/>
      <c r="G96" s="14">
        <v>88</v>
      </c>
      <c r="H96" s="32">
        <f>SUM(H97:H102)</f>
        <v>29036593</v>
      </c>
      <c r="I96" s="32">
        <f>SUM(I97:I102)</f>
        <v>28799030</v>
      </c>
    </row>
    <row r="97" spans="1:9" ht="12.75" customHeight="1" x14ac:dyDescent="0.2">
      <c r="A97" s="196" t="s">
        <v>81</v>
      </c>
      <c r="B97" s="196"/>
      <c r="C97" s="196"/>
      <c r="D97" s="196"/>
      <c r="E97" s="196"/>
      <c r="F97" s="196"/>
      <c r="G97" s="13">
        <v>89</v>
      </c>
      <c r="H97" s="31">
        <v>9358079</v>
      </c>
      <c r="I97" s="31">
        <v>9357879</v>
      </c>
    </row>
    <row r="98" spans="1:9" ht="12.75" customHeight="1" x14ac:dyDescent="0.2">
      <c r="A98" s="196" t="s">
        <v>82</v>
      </c>
      <c r="B98" s="196"/>
      <c r="C98" s="196"/>
      <c r="D98" s="196"/>
      <c r="E98" s="196"/>
      <c r="F98" s="196"/>
      <c r="G98" s="13">
        <v>90</v>
      </c>
      <c r="H98" s="31">
        <v>0</v>
      </c>
      <c r="I98" s="31">
        <v>0</v>
      </c>
    </row>
    <row r="99" spans="1:9" ht="12.75" customHeight="1" x14ac:dyDescent="0.2">
      <c r="A99" s="196" t="s">
        <v>83</v>
      </c>
      <c r="B99" s="196"/>
      <c r="C99" s="196"/>
      <c r="D99" s="196"/>
      <c r="E99" s="196"/>
      <c r="F99" s="196"/>
      <c r="G99" s="13">
        <v>91</v>
      </c>
      <c r="H99" s="31">
        <v>0</v>
      </c>
      <c r="I99" s="31">
        <v>0</v>
      </c>
    </row>
    <row r="100" spans="1:9" ht="12.75" customHeight="1" x14ac:dyDescent="0.2">
      <c r="A100" s="196" t="s">
        <v>84</v>
      </c>
      <c r="B100" s="196"/>
      <c r="C100" s="196"/>
      <c r="D100" s="196"/>
      <c r="E100" s="196"/>
      <c r="F100" s="196"/>
      <c r="G100" s="13">
        <v>92</v>
      </c>
      <c r="H100" s="31">
        <v>0</v>
      </c>
      <c r="I100" s="31">
        <v>0</v>
      </c>
    </row>
    <row r="101" spans="1:9" ht="12.75" customHeight="1" x14ac:dyDescent="0.2">
      <c r="A101" s="196" t="s">
        <v>85</v>
      </c>
      <c r="B101" s="196"/>
      <c r="C101" s="196"/>
      <c r="D101" s="196"/>
      <c r="E101" s="196"/>
      <c r="F101" s="196"/>
      <c r="G101" s="13">
        <v>93</v>
      </c>
      <c r="H101" s="31">
        <v>0</v>
      </c>
      <c r="I101" s="31">
        <v>0</v>
      </c>
    </row>
    <row r="102" spans="1:9" ht="12.75" customHeight="1" x14ac:dyDescent="0.2">
      <c r="A102" s="196" t="s">
        <v>86</v>
      </c>
      <c r="B102" s="196"/>
      <c r="C102" s="196"/>
      <c r="D102" s="196"/>
      <c r="E102" s="196"/>
      <c r="F102" s="196"/>
      <c r="G102" s="13">
        <v>94</v>
      </c>
      <c r="H102" s="31">
        <v>19678514</v>
      </c>
      <c r="I102" s="31">
        <v>19441151</v>
      </c>
    </row>
    <row r="103" spans="1:9" ht="12.75" customHeight="1" x14ac:dyDescent="0.2">
      <c r="A103" s="194" t="s">
        <v>386</v>
      </c>
      <c r="B103" s="194"/>
      <c r="C103" s="194"/>
      <c r="D103" s="194"/>
      <c r="E103" s="194"/>
      <c r="F103" s="194"/>
      <c r="G103" s="14">
        <v>95</v>
      </c>
      <c r="H103" s="32">
        <f>SUM(H104:H114)</f>
        <v>403981676</v>
      </c>
      <c r="I103" s="32">
        <f>SUM(I104:I114)</f>
        <v>396652756.28999996</v>
      </c>
    </row>
    <row r="104" spans="1:9" ht="12.75" customHeight="1" x14ac:dyDescent="0.2">
      <c r="A104" s="196" t="s">
        <v>87</v>
      </c>
      <c r="B104" s="196"/>
      <c r="C104" s="196"/>
      <c r="D104" s="196"/>
      <c r="E104" s="196"/>
      <c r="F104" s="196"/>
      <c r="G104" s="13">
        <v>96</v>
      </c>
      <c r="H104" s="31">
        <v>0</v>
      </c>
      <c r="I104" s="31">
        <v>0</v>
      </c>
    </row>
    <row r="105" spans="1:9" ht="24.6" customHeight="1" x14ac:dyDescent="0.2">
      <c r="A105" s="196" t="s">
        <v>88</v>
      </c>
      <c r="B105" s="196"/>
      <c r="C105" s="196"/>
      <c r="D105" s="196"/>
      <c r="E105" s="196"/>
      <c r="F105" s="196"/>
      <c r="G105" s="13">
        <v>97</v>
      </c>
      <c r="H105" s="31">
        <v>0</v>
      </c>
      <c r="I105" s="31">
        <v>0</v>
      </c>
    </row>
    <row r="106" spans="1:9" ht="12.75" customHeight="1" x14ac:dyDescent="0.2">
      <c r="A106" s="196" t="s">
        <v>89</v>
      </c>
      <c r="B106" s="196"/>
      <c r="C106" s="196"/>
      <c r="D106" s="196"/>
      <c r="E106" s="196"/>
      <c r="F106" s="196"/>
      <c r="G106" s="13">
        <v>98</v>
      </c>
      <c r="H106" s="31">
        <v>0</v>
      </c>
      <c r="I106" s="31">
        <v>0</v>
      </c>
    </row>
    <row r="107" spans="1:9" ht="27" customHeight="1" x14ac:dyDescent="0.2">
      <c r="A107" s="196" t="s">
        <v>90</v>
      </c>
      <c r="B107" s="196"/>
      <c r="C107" s="196"/>
      <c r="D107" s="196"/>
      <c r="E107" s="196"/>
      <c r="F107" s="196"/>
      <c r="G107" s="13">
        <v>99</v>
      </c>
      <c r="H107" s="31">
        <v>0</v>
      </c>
      <c r="I107" s="31">
        <v>0</v>
      </c>
    </row>
    <row r="108" spans="1:9" ht="12.75" customHeight="1" x14ac:dyDescent="0.2">
      <c r="A108" s="196" t="s">
        <v>91</v>
      </c>
      <c r="B108" s="196"/>
      <c r="C108" s="196"/>
      <c r="D108" s="196"/>
      <c r="E108" s="196"/>
      <c r="F108" s="196"/>
      <c r="G108" s="13">
        <v>100</v>
      </c>
      <c r="H108" s="31">
        <v>0</v>
      </c>
      <c r="I108" s="31">
        <v>0</v>
      </c>
    </row>
    <row r="109" spans="1:9" ht="12.75" customHeight="1" x14ac:dyDescent="0.2">
      <c r="A109" s="196" t="s">
        <v>92</v>
      </c>
      <c r="B109" s="196"/>
      <c r="C109" s="196"/>
      <c r="D109" s="196"/>
      <c r="E109" s="196"/>
      <c r="F109" s="196"/>
      <c r="G109" s="13">
        <v>101</v>
      </c>
      <c r="H109" s="31">
        <v>350482561</v>
      </c>
      <c r="I109" s="31">
        <v>341233243</v>
      </c>
    </row>
    <row r="110" spans="1:9" ht="12.75" customHeight="1" x14ac:dyDescent="0.2">
      <c r="A110" s="196" t="s">
        <v>93</v>
      </c>
      <c r="B110" s="196"/>
      <c r="C110" s="196"/>
      <c r="D110" s="196"/>
      <c r="E110" s="196"/>
      <c r="F110" s="196"/>
      <c r="G110" s="13">
        <v>102</v>
      </c>
      <c r="H110" s="31">
        <v>0</v>
      </c>
      <c r="I110" s="31">
        <v>0</v>
      </c>
    </row>
    <row r="111" spans="1:9" ht="12.75" customHeight="1" x14ac:dyDescent="0.2">
      <c r="A111" s="196" t="s">
        <v>94</v>
      </c>
      <c r="B111" s="196"/>
      <c r="C111" s="196"/>
      <c r="D111" s="196"/>
      <c r="E111" s="196"/>
      <c r="F111" s="196"/>
      <c r="G111" s="13">
        <v>103</v>
      </c>
      <c r="H111" s="31">
        <v>766311</v>
      </c>
      <c r="I111" s="31">
        <v>410523</v>
      </c>
    </row>
    <row r="112" spans="1:9" ht="12.75" customHeight="1" x14ac:dyDescent="0.2">
      <c r="A112" s="196" t="s">
        <v>95</v>
      </c>
      <c r="B112" s="196"/>
      <c r="C112" s="196"/>
      <c r="D112" s="196"/>
      <c r="E112" s="196"/>
      <c r="F112" s="196"/>
      <c r="G112" s="13">
        <v>104</v>
      </c>
      <c r="H112" s="31">
        <v>43797126</v>
      </c>
      <c r="I112" s="31">
        <v>46073311.95000001</v>
      </c>
    </row>
    <row r="113" spans="1:9" ht="12.75" customHeight="1" x14ac:dyDescent="0.2">
      <c r="A113" s="196" t="s">
        <v>96</v>
      </c>
      <c r="B113" s="196"/>
      <c r="C113" s="196"/>
      <c r="D113" s="196"/>
      <c r="E113" s="196"/>
      <c r="F113" s="196"/>
      <c r="G113" s="13">
        <v>105</v>
      </c>
      <c r="H113" s="31">
        <v>0</v>
      </c>
      <c r="I113" s="31">
        <v>0</v>
      </c>
    </row>
    <row r="114" spans="1:9" ht="12.75" customHeight="1" x14ac:dyDescent="0.2">
      <c r="A114" s="196" t="s">
        <v>97</v>
      </c>
      <c r="B114" s="196"/>
      <c r="C114" s="196"/>
      <c r="D114" s="196"/>
      <c r="E114" s="196"/>
      <c r="F114" s="196"/>
      <c r="G114" s="13">
        <v>106</v>
      </c>
      <c r="H114" s="31">
        <v>8935678</v>
      </c>
      <c r="I114" s="31">
        <v>8935678.3399999999</v>
      </c>
    </row>
    <row r="115" spans="1:9" ht="12.75" customHeight="1" x14ac:dyDescent="0.2">
      <c r="A115" s="194" t="s">
        <v>387</v>
      </c>
      <c r="B115" s="194"/>
      <c r="C115" s="194"/>
      <c r="D115" s="194"/>
      <c r="E115" s="194"/>
      <c r="F115" s="194"/>
      <c r="G115" s="14">
        <v>107</v>
      </c>
      <c r="H115" s="32">
        <f>SUM(H116:H129)</f>
        <v>532801821</v>
      </c>
      <c r="I115" s="32">
        <f>SUM(I116:I129)</f>
        <v>483036182.94999999</v>
      </c>
    </row>
    <row r="116" spans="1:9" ht="12.75" customHeight="1" x14ac:dyDescent="0.2">
      <c r="A116" s="196" t="s">
        <v>87</v>
      </c>
      <c r="B116" s="196"/>
      <c r="C116" s="196"/>
      <c r="D116" s="196"/>
      <c r="E116" s="196"/>
      <c r="F116" s="196"/>
      <c r="G116" s="13">
        <v>108</v>
      </c>
      <c r="H116" s="31">
        <v>0</v>
      </c>
      <c r="I116" s="31">
        <v>0</v>
      </c>
    </row>
    <row r="117" spans="1:9" ht="22.15" customHeight="1" x14ac:dyDescent="0.2">
      <c r="A117" s="196" t="s">
        <v>88</v>
      </c>
      <c r="B117" s="196"/>
      <c r="C117" s="196"/>
      <c r="D117" s="196"/>
      <c r="E117" s="196"/>
      <c r="F117" s="196"/>
      <c r="G117" s="13">
        <v>109</v>
      </c>
      <c r="H117" s="31">
        <v>0</v>
      </c>
      <c r="I117" s="31">
        <v>0</v>
      </c>
    </row>
    <row r="118" spans="1:9" ht="12.75" customHeight="1" x14ac:dyDescent="0.2">
      <c r="A118" s="196" t="s">
        <v>89</v>
      </c>
      <c r="B118" s="196"/>
      <c r="C118" s="196"/>
      <c r="D118" s="196"/>
      <c r="E118" s="196"/>
      <c r="F118" s="196"/>
      <c r="G118" s="13">
        <v>110</v>
      </c>
      <c r="H118" s="31">
        <v>0</v>
      </c>
      <c r="I118" s="31">
        <v>0</v>
      </c>
    </row>
    <row r="119" spans="1:9" ht="23.45" customHeight="1" x14ac:dyDescent="0.2">
      <c r="A119" s="196" t="s">
        <v>90</v>
      </c>
      <c r="B119" s="196"/>
      <c r="C119" s="196"/>
      <c r="D119" s="196"/>
      <c r="E119" s="196"/>
      <c r="F119" s="196"/>
      <c r="G119" s="13">
        <v>111</v>
      </c>
      <c r="H119" s="31">
        <v>0</v>
      </c>
      <c r="I119" s="31">
        <v>0</v>
      </c>
    </row>
    <row r="120" spans="1:9" ht="12.75" customHeight="1" x14ac:dyDescent="0.2">
      <c r="A120" s="196" t="s">
        <v>91</v>
      </c>
      <c r="B120" s="196"/>
      <c r="C120" s="196"/>
      <c r="D120" s="196"/>
      <c r="E120" s="196"/>
      <c r="F120" s="196"/>
      <c r="G120" s="13">
        <v>112</v>
      </c>
      <c r="H120" s="31">
        <v>0</v>
      </c>
      <c r="I120" s="31">
        <v>0</v>
      </c>
    </row>
    <row r="121" spans="1:9" ht="12.75" customHeight="1" x14ac:dyDescent="0.2">
      <c r="A121" s="196" t="s">
        <v>92</v>
      </c>
      <c r="B121" s="196"/>
      <c r="C121" s="196"/>
      <c r="D121" s="196"/>
      <c r="E121" s="196"/>
      <c r="F121" s="196"/>
      <c r="G121" s="13">
        <v>113</v>
      </c>
      <c r="H121" s="31">
        <v>68055397</v>
      </c>
      <c r="I121" s="31">
        <v>67094699</v>
      </c>
    </row>
    <row r="122" spans="1:9" ht="12.75" customHeight="1" x14ac:dyDescent="0.2">
      <c r="A122" s="196" t="s">
        <v>93</v>
      </c>
      <c r="B122" s="196"/>
      <c r="C122" s="196"/>
      <c r="D122" s="196"/>
      <c r="E122" s="196"/>
      <c r="F122" s="196"/>
      <c r="G122" s="13">
        <v>114</v>
      </c>
      <c r="H122" s="31">
        <v>28955567</v>
      </c>
      <c r="I122" s="31">
        <v>39436195</v>
      </c>
    </row>
    <row r="123" spans="1:9" ht="12.75" customHeight="1" x14ac:dyDescent="0.2">
      <c r="A123" s="196" t="s">
        <v>94</v>
      </c>
      <c r="B123" s="196"/>
      <c r="C123" s="196"/>
      <c r="D123" s="196"/>
      <c r="E123" s="196"/>
      <c r="F123" s="196"/>
      <c r="G123" s="13">
        <v>115</v>
      </c>
      <c r="H123" s="31">
        <v>250723061</v>
      </c>
      <c r="I123" s="31">
        <v>241081078</v>
      </c>
    </row>
    <row r="124" spans="1:9" x14ac:dyDescent="0.2">
      <c r="A124" s="196" t="s">
        <v>95</v>
      </c>
      <c r="B124" s="196"/>
      <c r="C124" s="196"/>
      <c r="D124" s="196"/>
      <c r="E124" s="196"/>
      <c r="F124" s="196"/>
      <c r="G124" s="13">
        <v>116</v>
      </c>
      <c r="H124" s="31">
        <v>58062705</v>
      </c>
      <c r="I124" s="31">
        <v>0</v>
      </c>
    </row>
    <row r="125" spans="1:9" x14ac:dyDescent="0.2">
      <c r="A125" s="196" t="s">
        <v>98</v>
      </c>
      <c r="B125" s="196"/>
      <c r="C125" s="196"/>
      <c r="D125" s="196"/>
      <c r="E125" s="196"/>
      <c r="F125" s="196"/>
      <c r="G125" s="13">
        <v>117</v>
      </c>
      <c r="H125" s="31">
        <v>54976757</v>
      </c>
      <c r="I125" s="31">
        <v>65923430</v>
      </c>
    </row>
    <row r="126" spans="1:9" x14ac:dyDescent="0.2">
      <c r="A126" s="196" t="s">
        <v>99</v>
      </c>
      <c r="B126" s="196"/>
      <c r="C126" s="196"/>
      <c r="D126" s="196"/>
      <c r="E126" s="196"/>
      <c r="F126" s="196"/>
      <c r="G126" s="13">
        <v>118</v>
      </c>
      <c r="H126" s="31">
        <v>50459827</v>
      </c>
      <c r="I126" s="31">
        <v>48611221</v>
      </c>
    </row>
    <row r="127" spans="1:9" x14ac:dyDescent="0.2">
      <c r="A127" s="196" t="s">
        <v>100</v>
      </c>
      <c r="B127" s="196"/>
      <c r="C127" s="196"/>
      <c r="D127" s="196"/>
      <c r="E127" s="196"/>
      <c r="F127" s="196"/>
      <c r="G127" s="13">
        <v>119</v>
      </c>
      <c r="H127" s="31">
        <v>100985</v>
      </c>
      <c r="I127" s="31">
        <v>100984.95000000007</v>
      </c>
    </row>
    <row r="128" spans="1:9" x14ac:dyDescent="0.2">
      <c r="A128" s="196" t="s">
        <v>101</v>
      </c>
      <c r="B128" s="196"/>
      <c r="C128" s="196"/>
      <c r="D128" s="196"/>
      <c r="E128" s="196"/>
      <c r="F128" s="196"/>
      <c r="G128" s="13">
        <v>120</v>
      </c>
      <c r="H128" s="31">
        <v>0</v>
      </c>
      <c r="I128" s="31">
        <v>0</v>
      </c>
    </row>
    <row r="129" spans="1:9" x14ac:dyDescent="0.2">
      <c r="A129" s="196" t="s">
        <v>102</v>
      </c>
      <c r="B129" s="196"/>
      <c r="C129" s="196"/>
      <c r="D129" s="196"/>
      <c r="E129" s="196"/>
      <c r="F129" s="196"/>
      <c r="G129" s="13">
        <v>121</v>
      </c>
      <c r="H129" s="31">
        <v>21467522</v>
      </c>
      <c r="I129" s="31">
        <v>20788575</v>
      </c>
    </row>
    <row r="130" spans="1:9" ht="22.15" customHeight="1" x14ac:dyDescent="0.2">
      <c r="A130" s="193" t="s">
        <v>103</v>
      </c>
      <c r="B130" s="193"/>
      <c r="C130" s="193"/>
      <c r="D130" s="193"/>
      <c r="E130" s="193"/>
      <c r="F130" s="193"/>
      <c r="G130" s="13">
        <v>122</v>
      </c>
      <c r="H130" s="31">
        <v>24528150</v>
      </c>
      <c r="I130" s="31">
        <v>30618899.75999999</v>
      </c>
    </row>
    <row r="131" spans="1:9" x14ac:dyDescent="0.2">
      <c r="A131" s="194" t="s">
        <v>388</v>
      </c>
      <c r="B131" s="194"/>
      <c r="C131" s="194"/>
      <c r="D131" s="194"/>
      <c r="E131" s="194"/>
      <c r="F131" s="194"/>
      <c r="G131" s="14">
        <v>123</v>
      </c>
      <c r="H131" s="32">
        <f>H75+H96+H103+H115+H130</f>
        <v>1072667491</v>
      </c>
      <c r="I131" s="32">
        <f>I75+I96+I103+I115+I130</f>
        <v>1040136380.71</v>
      </c>
    </row>
    <row r="132" spans="1:9" x14ac:dyDescent="0.2">
      <c r="A132" s="193" t="s">
        <v>104</v>
      </c>
      <c r="B132" s="193"/>
      <c r="C132" s="193"/>
      <c r="D132" s="193"/>
      <c r="E132" s="193"/>
      <c r="F132" s="193"/>
      <c r="G132" s="13">
        <v>124</v>
      </c>
      <c r="H132" s="31">
        <v>519157671</v>
      </c>
      <c r="I132" s="31">
        <v>403262913.43999994</v>
      </c>
    </row>
  </sheetData>
  <mergeCells count="132">
    <mergeCell ref="A127:F127"/>
    <mergeCell ref="A128:F128"/>
    <mergeCell ref="A129:F129"/>
    <mergeCell ref="A130:F130"/>
    <mergeCell ref="A131:F131"/>
    <mergeCell ref="A132:F132"/>
    <mergeCell ref="A121:F121"/>
    <mergeCell ref="A122:F122"/>
    <mergeCell ref="A123:F123"/>
    <mergeCell ref="A124:F124"/>
    <mergeCell ref="A125:F125"/>
    <mergeCell ref="A126:F126"/>
    <mergeCell ref="A115:F115"/>
    <mergeCell ref="A116:F116"/>
    <mergeCell ref="A117:F117"/>
    <mergeCell ref="A118:F118"/>
    <mergeCell ref="A119:F119"/>
    <mergeCell ref="A120:F120"/>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7:F97"/>
    <mergeCell ref="A98:F98"/>
    <mergeCell ref="A99:F99"/>
    <mergeCell ref="A100:F100"/>
    <mergeCell ref="A101:F101"/>
    <mergeCell ref="A102:F102"/>
    <mergeCell ref="A91:F91"/>
    <mergeCell ref="A92:F92"/>
    <mergeCell ref="A93:F93"/>
    <mergeCell ref="A94:F94"/>
    <mergeCell ref="A95:F95"/>
    <mergeCell ref="A96:F96"/>
    <mergeCell ref="A85:F85"/>
    <mergeCell ref="A86:F86"/>
    <mergeCell ref="A87:F87"/>
    <mergeCell ref="A88:F88"/>
    <mergeCell ref="A89:F89"/>
    <mergeCell ref="A90:F90"/>
    <mergeCell ref="A79:F79"/>
    <mergeCell ref="A80:F80"/>
    <mergeCell ref="A81:F81"/>
    <mergeCell ref="A82:F82"/>
    <mergeCell ref="A83:F83"/>
    <mergeCell ref="A84:F84"/>
    <mergeCell ref="A73:F73"/>
    <mergeCell ref="A74:I74"/>
    <mergeCell ref="A75:F75"/>
    <mergeCell ref="A76:F76"/>
    <mergeCell ref="A77:F77"/>
    <mergeCell ref="A78:F78"/>
    <mergeCell ref="A67:F67"/>
    <mergeCell ref="A68:F68"/>
    <mergeCell ref="A69:F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3:F13"/>
    <mergeCell ref="A14:F14"/>
    <mergeCell ref="A15:F15"/>
    <mergeCell ref="A16:F16"/>
    <mergeCell ref="A17:F17"/>
    <mergeCell ref="A18:F18"/>
    <mergeCell ref="A7:I7"/>
    <mergeCell ref="A8:F8"/>
    <mergeCell ref="A9:F9"/>
    <mergeCell ref="A10:F10"/>
    <mergeCell ref="A11:F11"/>
    <mergeCell ref="A12:F12"/>
    <mergeCell ref="A1:I1"/>
    <mergeCell ref="A2:I2"/>
    <mergeCell ref="A3:I3"/>
    <mergeCell ref="A4:I4"/>
    <mergeCell ref="A5:F5"/>
    <mergeCell ref="A6:F6"/>
  </mergeCells>
  <dataValidations count="7">
    <dataValidation type="whole" operator="greaterThanOrEqual" allowBlank="1" showInputMessage="1" showErrorMessage="1" errorTitle="Pogrešan upis" error="Dopušten je upis samo pozitivnih cjelobrojnih vrijednosti ili nule" sqref="H76:I76 H90:I91 H86:I88 H93:I94 H8:I73 H96:I132" xr:uid="{3772CD3C-73A3-4DDD-8D2C-D57C4CDA2B8A}">
      <formula1>0</formula1>
    </dataValidation>
    <dataValidation type="whole" operator="notEqual" allowBlank="1" showInputMessage="1" showErrorMessage="1" errorTitle="Pogrešan upis" error="Dopušten je upis samo cjelobrojnih vrijednosti ili nule" sqref="H75:I75 H95:I95 H92:I92 H77:I85 H89:I89" xr:uid="{C7146375-2FA7-4080-9D7C-EB59967E3E9E}">
      <formula1>999999999999</formula1>
    </dataValidation>
    <dataValidation type="whole" operator="notEqual" allowBlank="1" showInputMessage="1" showErrorMessage="1" errorTitle="Pogrešan unos" error="Mogu se unijeti samo cjelobrojne vrijednosti." sqref="H65534:I65535 IT65534:IU65535 SP65534:SQ65535 ACL65534:ACM65535 AMH65534:AMI65535 AWD65534:AWE65535 BFZ65534:BGA65535 BPV65534:BPW65535 BZR65534:BZS65535 CJN65534:CJO65535 CTJ65534:CTK65535 DDF65534:DDG65535 DNB65534:DNC65535 DWX65534:DWY65535 EGT65534:EGU65535 EQP65534:EQQ65535 FAL65534:FAM65535 FKH65534:FKI65535 FUD65534:FUE65535 GDZ65534:GEA65535 GNV65534:GNW65535 GXR65534:GXS65535 HHN65534:HHO65535 HRJ65534:HRK65535 IBF65534:IBG65535 ILB65534:ILC65535 IUX65534:IUY65535 JET65534:JEU65535 JOP65534:JOQ65535 JYL65534:JYM65535 KIH65534:KII65535 KSD65534:KSE65535 LBZ65534:LCA65535 LLV65534:LLW65535 LVR65534:LVS65535 MFN65534:MFO65535 MPJ65534:MPK65535 MZF65534:MZG65535 NJB65534:NJC65535 NSX65534:NSY65535 OCT65534:OCU65535 OMP65534:OMQ65535 OWL65534:OWM65535 PGH65534:PGI65535 PQD65534:PQE65535 PZZ65534:QAA65535 QJV65534:QJW65535 QTR65534:QTS65535 RDN65534:RDO65535 RNJ65534:RNK65535 RXF65534:RXG65535 SHB65534:SHC65535 SQX65534:SQY65535 TAT65534:TAU65535 TKP65534:TKQ65535 TUL65534:TUM65535 UEH65534:UEI65535 UOD65534:UOE65535 UXZ65534:UYA65535 VHV65534:VHW65535 VRR65534:VRS65535 WBN65534:WBO65535 WLJ65534:WLK65535 WVF65534:WVG65535 H131070:I131071 IT131070:IU131071 SP131070:SQ131071 ACL131070:ACM131071 AMH131070:AMI131071 AWD131070:AWE131071 BFZ131070:BGA131071 BPV131070:BPW131071 BZR131070:BZS131071 CJN131070:CJO131071 CTJ131070:CTK131071 DDF131070:DDG131071 DNB131070:DNC131071 DWX131070:DWY131071 EGT131070:EGU131071 EQP131070:EQQ131071 FAL131070:FAM131071 FKH131070:FKI131071 FUD131070:FUE131071 GDZ131070:GEA131071 GNV131070:GNW131071 GXR131070:GXS131071 HHN131070:HHO131071 HRJ131070:HRK131071 IBF131070:IBG131071 ILB131070:ILC131071 IUX131070:IUY131071 JET131070:JEU131071 JOP131070:JOQ131071 JYL131070:JYM131071 KIH131070:KII131071 KSD131070:KSE131071 LBZ131070:LCA131071 LLV131070:LLW131071 LVR131070:LVS131071 MFN131070:MFO131071 MPJ131070:MPK131071 MZF131070:MZG131071 NJB131070:NJC131071 NSX131070:NSY131071 OCT131070:OCU131071 OMP131070:OMQ131071 OWL131070:OWM131071 PGH131070:PGI131071 PQD131070:PQE131071 PZZ131070:QAA131071 QJV131070:QJW131071 QTR131070:QTS131071 RDN131070:RDO131071 RNJ131070:RNK131071 RXF131070:RXG131071 SHB131070:SHC131071 SQX131070:SQY131071 TAT131070:TAU131071 TKP131070:TKQ131071 TUL131070:TUM131071 UEH131070:UEI131071 UOD131070:UOE131071 UXZ131070:UYA131071 VHV131070:VHW131071 VRR131070:VRS131071 WBN131070:WBO131071 WLJ131070:WLK131071 WVF131070:WVG131071 H196606:I196607 IT196606:IU196607 SP196606:SQ196607 ACL196606:ACM196607 AMH196606:AMI196607 AWD196606:AWE196607 BFZ196606:BGA196607 BPV196606:BPW196607 BZR196606:BZS196607 CJN196606:CJO196607 CTJ196606:CTK196607 DDF196606:DDG196607 DNB196606:DNC196607 DWX196606:DWY196607 EGT196606:EGU196607 EQP196606:EQQ196607 FAL196606:FAM196607 FKH196606:FKI196607 FUD196606:FUE196607 GDZ196606:GEA196607 GNV196606:GNW196607 GXR196606:GXS196607 HHN196606:HHO196607 HRJ196606:HRK196607 IBF196606:IBG196607 ILB196606:ILC196607 IUX196606:IUY196607 JET196606:JEU196607 JOP196606:JOQ196607 JYL196606:JYM196607 KIH196606:KII196607 KSD196606:KSE196607 LBZ196606:LCA196607 LLV196606:LLW196607 LVR196606:LVS196607 MFN196606:MFO196607 MPJ196606:MPK196607 MZF196606:MZG196607 NJB196606:NJC196607 NSX196606:NSY196607 OCT196606:OCU196607 OMP196606:OMQ196607 OWL196606:OWM196607 PGH196606:PGI196607 PQD196606:PQE196607 PZZ196606:QAA196607 QJV196606:QJW196607 QTR196606:QTS196607 RDN196606:RDO196607 RNJ196606:RNK196607 RXF196606:RXG196607 SHB196606:SHC196607 SQX196606:SQY196607 TAT196606:TAU196607 TKP196606:TKQ196607 TUL196606:TUM196607 UEH196606:UEI196607 UOD196606:UOE196607 UXZ196606:UYA196607 VHV196606:VHW196607 VRR196606:VRS196607 WBN196606:WBO196607 WLJ196606:WLK196607 WVF196606:WVG196607 H262142:I262143 IT262142:IU262143 SP262142:SQ262143 ACL262142:ACM262143 AMH262142:AMI262143 AWD262142:AWE262143 BFZ262142:BGA262143 BPV262142:BPW262143 BZR262142:BZS262143 CJN262142:CJO262143 CTJ262142:CTK262143 DDF262142:DDG262143 DNB262142:DNC262143 DWX262142:DWY262143 EGT262142:EGU262143 EQP262142:EQQ262143 FAL262142:FAM262143 FKH262142:FKI262143 FUD262142:FUE262143 GDZ262142:GEA262143 GNV262142:GNW262143 GXR262142:GXS262143 HHN262142:HHO262143 HRJ262142:HRK262143 IBF262142:IBG262143 ILB262142:ILC262143 IUX262142:IUY262143 JET262142:JEU262143 JOP262142:JOQ262143 JYL262142:JYM262143 KIH262142:KII262143 KSD262142:KSE262143 LBZ262142:LCA262143 LLV262142:LLW262143 LVR262142:LVS262143 MFN262142:MFO262143 MPJ262142:MPK262143 MZF262142:MZG262143 NJB262142:NJC262143 NSX262142:NSY262143 OCT262142:OCU262143 OMP262142:OMQ262143 OWL262142:OWM262143 PGH262142:PGI262143 PQD262142:PQE262143 PZZ262142:QAA262143 QJV262142:QJW262143 QTR262142:QTS262143 RDN262142:RDO262143 RNJ262142:RNK262143 RXF262142:RXG262143 SHB262142:SHC262143 SQX262142:SQY262143 TAT262142:TAU262143 TKP262142:TKQ262143 TUL262142:TUM262143 UEH262142:UEI262143 UOD262142:UOE262143 UXZ262142:UYA262143 VHV262142:VHW262143 VRR262142:VRS262143 WBN262142:WBO262143 WLJ262142:WLK262143 WVF262142:WVG262143 H327678:I327679 IT327678:IU327679 SP327678:SQ327679 ACL327678:ACM327679 AMH327678:AMI327679 AWD327678:AWE327679 BFZ327678:BGA327679 BPV327678:BPW327679 BZR327678:BZS327679 CJN327678:CJO327679 CTJ327678:CTK327679 DDF327678:DDG327679 DNB327678:DNC327679 DWX327678:DWY327679 EGT327678:EGU327679 EQP327678:EQQ327679 FAL327678:FAM327679 FKH327678:FKI327679 FUD327678:FUE327679 GDZ327678:GEA327679 GNV327678:GNW327679 GXR327678:GXS327679 HHN327678:HHO327679 HRJ327678:HRK327679 IBF327678:IBG327679 ILB327678:ILC327679 IUX327678:IUY327679 JET327678:JEU327679 JOP327678:JOQ327679 JYL327678:JYM327679 KIH327678:KII327679 KSD327678:KSE327679 LBZ327678:LCA327679 LLV327678:LLW327679 LVR327678:LVS327679 MFN327678:MFO327679 MPJ327678:MPK327679 MZF327678:MZG327679 NJB327678:NJC327679 NSX327678:NSY327679 OCT327678:OCU327679 OMP327678:OMQ327679 OWL327678:OWM327679 PGH327678:PGI327679 PQD327678:PQE327679 PZZ327678:QAA327679 QJV327678:QJW327679 QTR327678:QTS327679 RDN327678:RDO327679 RNJ327678:RNK327679 RXF327678:RXG327679 SHB327678:SHC327679 SQX327678:SQY327679 TAT327678:TAU327679 TKP327678:TKQ327679 TUL327678:TUM327679 UEH327678:UEI327679 UOD327678:UOE327679 UXZ327678:UYA327679 VHV327678:VHW327679 VRR327678:VRS327679 WBN327678:WBO327679 WLJ327678:WLK327679 WVF327678:WVG327679 H393214:I393215 IT393214:IU393215 SP393214:SQ393215 ACL393214:ACM393215 AMH393214:AMI393215 AWD393214:AWE393215 BFZ393214:BGA393215 BPV393214:BPW393215 BZR393214:BZS393215 CJN393214:CJO393215 CTJ393214:CTK393215 DDF393214:DDG393215 DNB393214:DNC393215 DWX393214:DWY393215 EGT393214:EGU393215 EQP393214:EQQ393215 FAL393214:FAM393215 FKH393214:FKI393215 FUD393214:FUE393215 GDZ393214:GEA393215 GNV393214:GNW393215 GXR393214:GXS393215 HHN393214:HHO393215 HRJ393214:HRK393215 IBF393214:IBG393215 ILB393214:ILC393215 IUX393214:IUY393215 JET393214:JEU393215 JOP393214:JOQ393215 JYL393214:JYM393215 KIH393214:KII393215 KSD393214:KSE393215 LBZ393214:LCA393215 LLV393214:LLW393215 LVR393214:LVS393215 MFN393214:MFO393215 MPJ393214:MPK393215 MZF393214:MZG393215 NJB393214:NJC393215 NSX393214:NSY393215 OCT393214:OCU393215 OMP393214:OMQ393215 OWL393214:OWM393215 PGH393214:PGI393215 PQD393214:PQE393215 PZZ393214:QAA393215 QJV393214:QJW393215 QTR393214:QTS393215 RDN393214:RDO393215 RNJ393214:RNK393215 RXF393214:RXG393215 SHB393214:SHC393215 SQX393214:SQY393215 TAT393214:TAU393215 TKP393214:TKQ393215 TUL393214:TUM393215 UEH393214:UEI393215 UOD393214:UOE393215 UXZ393214:UYA393215 VHV393214:VHW393215 VRR393214:VRS393215 WBN393214:WBO393215 WLJ393214:WLK393215 WVF393214:WVG393215 H458750:I458751 IT458750:IU458751 SP458750:SQ458751 ACL458750:ACM458751 AMH458750:AMI458751 AWD458750:AWE458751 BFZ458750:BGA458751 BPV458750:BPW458751 BZR458750:BZS458751 CJN458750:CJO458751 CTJ458750:CTK458751 DDF458750:DDG458751 DNB458750:DNC458751 DWX458750:DWY458751 EGT458750:EGU458751 EQP458750:EQQ458751 FAL458750:FAM458751 FKH458750:FKI458751 FUD458750:FUE458751 GDZ458750:GEA458751 GNV458750:GNW458751 GXR458750:GXS458751 HHN458750:HHO458751 HRJ458750:HRK458751 IBF458750:IBG458751 ILB458750:ILC458751 IUX458750:IUY458751 JET458750:JEU458751 JOP458750:JOQ458751 JYL458750:JYM458751 KIH458750:KII458751 KSD458750:KSE458751 LBZ458750:LCA458751 LLV458750:LLW458751 LVR458750:LVS458751 MFN458750:MFO458751 MPJ458750:MPK458751 MZF458750:MZG458751 NJB458750:NJC458751 NSX458750:NSY458751 OCT458750:OCU458751 OMP458750:OMQ458751 OWL458750:OWM458751 PGH458750:PGI458751 PQD458750:PQE458751 PZZ458750:QAA458751 QJV458750:QJW458751 QTR458750:QTS458751 RDN458750:RDO458751 RNJ458750:RNK458751 RXF458750:RXG458751 SHB458750:SHC458751 SQX458750:SQY458751 TAT458750:TAU458751 TKP458750:TKQ458751 TUL458750:TUM458751 UEH458750:UEI458751 UOD458750:UOE458751 UXZ458750:UYA458751 VHV458750:VHW458751 VRR458750:VRS458751 WBN458750:WBO458751 WLJ458750:WLK458751 WVF458750:WVG458751 H524286:I524287 IT524286:IU524287 SP524286:SQ524287 ACL524286:ACM524287 AMH524286:AMI524287 AWD524286:AWE524287 BFZ524286:BGA524287 BPV524286:BPW524287 BZR524286:BZS524287 CJN524286:CJO524287 CTJ524286:CTK524287 DDF524286:DDG524287 DNB524286:DNC524287 DWX524286:DWY524287 EGT524286:EGU524287 EQP524286:EQQ524287 FAL524286:FAM524287 FKH524286:FKI524287 FUD524286:FUE524287 GDZ524286:GEA524287 GNV524286:GNW524287 GXR524286:GXS524287 HHN524286:HHO524287 HRJ524286:HRK524287 IBF524286:IBG524287 ILB524286:ILC524287 IUX524286:IUY524287 JET524286:JEU524287 JOP524286:JOQ524287 JYL524286:JYM524287 KIH524286:KII524287 KSD524286:KSE524287 LBZ524286:LCA524287 LLV524286:LLW524287 LVR524286:LVS524287 MFN524286:MFO524287 MPJ524286:MPK524287 MZF524286:MZG524287 NJB524286:NJC524287 NSX524286:NSY524287 OCT524286:OCU524287 OMP524286:OMQ524287 OWL524286:OWM524287 PGH524286:PGI524287 PQD524286:PQE524287 PZZ524286:QAA524287 QJV524286:QJW524287 QTR524286:QTS524287 RDN524286:RDO524287 RNJ524286:RNK524287 RXF524286:RXG524287 SHB524286:SHC524287 SQX524286:SQY524287 TAT524286:TAU524287 TKP524286:TKQ524287 TUL524286:TUM524287 UEH524286:UEI524287 UOD524286:UOE524287 UXZ524286:UYA524287 VHV524286:VHW524287 VRR524286:VRS524287 WBN524286:WBO524287 WLJ524286:WLK524287 WVF524286:WVG524287 H589822:I589823 IT589822:IU589823 SP589822:SQ589823 ACL589822:ACM589823 AMH589822:AMI589823 AWD589822:AWE589823 BFZ589822:BGA589823 BPV589822:BPW589823 BZR589822:BZS589823 CJN589822:CJO589823 CTJ589822:CTK589823 DDF589822:DDG589823 DNB589822:DNC589823 DWX589822:DWY589823 EGT589822:EGU589823 EQP589822:EQQ589823 FAL589822:FAM589823 FKH589822:FKI589823 FUD589822:FUE589823 GDZ589822:GEA589823 GNV589822:GNW589823 GXR589822:GXS589823 HHN589822:HHO589823 HRJ589822:HRK589823 IBF589822:IBG589823 ILB589822:ILC589823 IUX589822:IUY589823 JET589822:JEU589823 JOP589822:JOQ589823 JYL589822:JYM589823 KIH589822:KII589823 KSD589822:KSE589823 LBZ589822:LCA589823 LLV589822:LLW589823 LVR589822:LVS589823 MFN589822:MFO589823 MPJ589822:MPK589823 MZF589822:MZG589823 NJB589822:NJC589823 NSX589822:NSY589823 OCT589822:OCU589823 OMP589822:OMQ589823 OWL589822:OWM589823 PGH589822:PGI589823 PQD589822:PQE589823 PZZ589822:QAA589823 QJV589822:QJW589823 QTR589822:QTS589823 RDN589822:RDO589823 RNJ589822:RNK589823 RXF589822:RXG589823 SHB589822:SHC589823 SQX589822:SQY589823 TAT589822:TAU589823 TKP589822:TKQ589823 TUL589822:TUM589823 UEH589822:UEI589823 UOD589822:UOE589823 UXZ589822:UYA589823 VHV589822:VHW589823 VRR589822:VRS589823 WBN589822:WBO589823 WLJ589822:WLK589823 WVF589822:WVG589823 H655358:I655359 IT655358:IU655359 SP655358:SQ655359 ACL655358:ACM655359 AMH655358:AMI655359 AWD655358:AWE655359 BFZ655358:BGA655359 BPV655358:BPW655359 BZR655358:BZS655359 CJN655358:CJO655359 CTJ655358:CTK655359 DDF655358:DDG655359 DNB655358:DNC655359 DWX655358:DWY655359 EGT655358:EGU655359 EQP655358:EQQ655359 FAL655358:FAM655359 FKH655358:FKI655359 FUD655358:FUE655359 GDZ655358:GEA655359 GNV655358:GNW655359 GXR655358:GXS655359 HHN655358:HHO655359 HRJ655358:HRK655359 IBF655358:IBG655359 ILB655358:ILC655359 IUX655358:IUY655359 JET655358:JEU655359 JOP655358:JOQ655359 JYL655358:JYM655359 KIH655358:KII655359 KSD655358:KSE655359 LBZ655358:LCA655359 LLV655358:LLW655359 LVR655358:LVS655359 MFN655358:MFO655359 MPJ655358:MPK655359 MZF655358:MZG655359 NJB655358:NJC655359 NSX655358:NSY655359 OCT655358:OCU655359 OMP655358:OMQ655359 OWL655358:OWM655359 PGH655358:PGI655359 PQD655358:PQE655359 PZZ655358:QAA655359 QJV655358:QJW655359 QTR655358:QTS655359 RDN655358:RDO655359 RNJ655358:RNK655359 RXF655358:RXG655359 SHB655358:SHC655359 SQX655358:SQY655359 TAT655358:TAU655359 TKP655358:TKQ655359 TUL655358:TUM655359 UEH655358:UEI655359 UOD655358:UOE655359 UXZ655358:UYA655359 VHV655358:VHW655359 VRR655358:VRS655359 WBN655358:WBO655359 WLJ655358:WLK655359 WVF655358:WVG655359 H720894:I720895 IT720894:IU720895 SP720894:SQ720895 ACL720894:ACM720895 AMH720894:AMI720895 AWD720894:AWE720895 BFZ720894:BGA720895 BPV720894:BPW720895 BZR720894:BZS720895 CJN720894:CJO720895 CTJ720894:CTK720895 DDF720894:DDG720895 DNB720894:DNC720895 DWX720894:DWY720895 EGT720894:EGU720895 EQP720894:EQQ720895 FAL720894:FAM720895 FKH720894:FKI720895 FUD720894:FUE720895 GDZ720894:GEA720895 GNV720894:GNW720895 GXR720894:GXS720895 HHN720894:HHO720895 HRJ720894:HRK720895 IBF720894:IBG720895 ILB720894:ILC720895 IUX720894:IUY720895 JET720894:JEU720895 JOP720894:JOQ720895 JYL720894:JYM720895 KIH720894:KII720895 KSD720894:KSE720895 LBZ720894:LCA720895 LLV720894:LLW720895 LVR720894:LVS720895 MFN720894:MFO720895 MPJ720894:MPK720895 MZF720894:MZG720895 NJB720894:NJC720895 NSX720894:NSY720895 OCT720894:OCU720895 OMP720894:OMQ720895 OWL720894:OWM720895 PGH720894:PGI720895 PQD720894:PQE720895 PZZ720894:QAA720895 QJV720894:QJW720895 QTR720894:QTS720895 RDN720894:RDO720895 RNJ720894:RNK720895 RXF720894:RXG720895 SHB720894:SHC720895 SQX720894:SQY720895 TAT720894:TAU720895 TKP720894:TKQ720895 TUL720894:TUM720895 UEH720894:UEI720895 UOD720894:UOE720895 UXZ720894:UYA720895 VHV720894:VHW720895 VRR720894:VRS720895 WBN720894:WBO720895 WLJ720894:WLK720895 WVF720894:WVG720895 H786430:I786431 IT786430:IU786431 SP786430:SQ786431 ACL786430:ACM786431 AMH786430:AMI786431 AWD786430:AWE786431 BFZ786430:BGA786431 BPV786430:BPW786431 BZR786430:BZS786431 CJN786430:CJO786431 CTJ786430:CTK786431 DDF786430:DDG786431 DNB786430:DNC786431 DWX786430:DWY786431 EGT786430:EGU786431 EQP786430:EQQ786431 FAL786430:FAM786431 FKH786430:FKI786431 FUD786430:FUE786431 GDZ786430:GEA786431 GNV786430:GNW786431 GXR786430:GXS786431 HHN786430:HHO786431 HRJ786430:HRK786431 IBF786430:IBG786431 ILB786430:ILC786431 IUX786430:IUY786431 JET786430:JEU786431 JOP786430:JOQ786431 JYL786430:JYM786431 KIH786430:KII786431 KSD786430:KSE786431 LBZ786430:LCA786431 LLV786430:LLW786431 LVR786430:LVS786431 MFN786430:MFO786431 MPJ786430:MPK786431 MZF786430:MZG786431 NJB786430:NJC786431 NSX786430:NSY786431 OCT786430:OCU786431 OMP786430:OMQ786431 OWL786430:OWM786431 PGH786430:PGI786431 PQD786430:PQE786431 PZZ786430:QAA786431 QJV786430:QJW786431 QTR786430:QTS786431 RDN786430:RDO786431 RNJ786430:RNK786431 RXF786430:RXG786431 SHB786430:SHC786431 SQX786430:SQY786431 TAT786430:TAU786431 TKP786430:TKQ786431 TUL786430:TUM786431 UEH786430:UEI786431 UOD786430:UOE786431 UXZ786430:UYA786431 VHV786430:VHW786431 VRR786430:VRS786431 WBN786430:WBO786431 WLJ786430:WLK786431 WVF786430:WVG786431 H851966:I851967 IT851966:IU851967 SP851966:SQ851967 ACL851966:ACM851967 AMH851966:AMI851967 AWD851966:AWE851967 BFZ851966:BGA851967 BPV851966:BPW851967 BZR851966:BZS851967 CJN851966:CJO851967 CTJ851966:CTK851967 DDF851966:DDG851967 DNB851966:DNC851967 DWX851966:DWY851967 EGT851966:EGU851967 EQP851966:EQQ851967 FAL851966:FAM851967 FKH851966:FKI851967 FUD851966:FUE851967 GDZ851966:GEA851967 GNV851966:GNW851967 GXR851966:GXS851967 HHN851966:HHO851967 HRJ851966:HRK851967 IBF851966:IBG851967 ILB851966:ILC851967 IUX851966:IUY851967 JET851966:JEU851967 JOP851966:JOQ851967 JYL851966:JYM851967 KIH851966:KII851967 KSD851966:KSE851967 LBZ851966:LCA851967 LLV851966:LLW851967 LVR851966:LVS851967 MFN851966:MFO851967 MPJ851966:MPK851967 MZF851966:MZG851967 NJB851966:NJC851967 NSX851966:NSY851967 OCT851966:OCU851967 OMP851966:OMQ851967 OWL851966:OWM851967 PGH851966:PGI851967 PQD851966:PQE851967 PZZ851966:QAA851967 QJV851966:QJW851967 QTR851966:QTS851967 RDN851966:RDO851967 RNJ851966:RNK851967 RXF851966:RXG851967 SHB851966:SHC851967 SQX851966:SQY851967 TAT851966:TAU851967 TKP851966:TKQ851967 TUL851966:TUM851967 UEH851966:UEI851967 UOD851966:UOE851967 UXZ851966:UYA851967 VHV851966:VHW851967 VRR851966:VRS851967 WBN851966:WBO851967 WLJ851966:WLK851967 WVF851966:WVG851967 H917502:I917503 IT917502:IU917503 SP917502:SQ917503 ACL917502:ACM917503 AMH917502:AMI917503 AWD917502:AWE917503 BFZ917502:BGA917503 BPV917502:BPW917503 BZR917502:BZS917503 CJN917502:CJO917503 CTJ917502:CTK917503 DDF917502:DDG917503 DNB917502:DNC917503 DWX917502:DWY917503 EGT917502:EGU917503 EQP917502:EQQ917503 FAL917502:FAM917503 FKH917502:FKI917503 FUD917502:FUE917503 GDZ917502:GEA917503 GNV917502:GNW917503 GXR917502:GXS917503 HHN917502:HHO917503 HRJ917502:HRK917503 IBF917502:IBG917503 ILB917502:ILC917503 IUX917502:IUY917503 JET917502:JEU917503 JOP917502:JOQ917503 JYL917502:JYM917503 KIH917502:KII917503 KSD917502:KSE917503 LBZ917502:LCA917503 LLV917502:LLW917503 LVR917502:LVS917503 MFN917502:MFO917503 MPJ917502:MPK917503 MZF917502:MZG917503 NJB917502:NJC917503 NSX917502:NSY917503 OCT917502:OCU917503 OMP917502:OMQ917503 OWL917502:OWM917503 PGH917502:PGI917503 PQD917502:PQE917503 PZZ917502:QAA917503 QJV917502:QJW917503 QTR917502:QTS917503 RDN917502:RDO917503 RNJ917502:RNK917503 RXF917502:RXG917503 SHB917502:SHC917503 SQX917502:SQY917503 TAT917502:TAU917503 TKP917502:TKQ917503 TUL917502:TUM917503 UEH917502:UEI917503 UOD917502:UOE917503 UXZ917502:UYA917503 VHV917502:VHW917503 VRR917502:VRS917503 WBN917502:WBO917503 WLJ917502:WLK917503 WVF917502:WVG917503 H983038:I983039 IT983038:IU983039 SP983038:SQ983039 ACL983038:ACM983039 AMH983038:AMI983039 AWD983038:AWE983039 BFZ983038:BGA983039 BPV983038:BPW983039 BZR983038:BZS983039 CJN983038:CJO983039 CTJ983038:CTK983039 DDF983038:DDG983039 DNB983038:DNC983039 DWX983038:DWY983039 EGT983038:EGU983039 EQP983038:EQQ983039 FAL983038:FAM983039 FKH983038:FKI983039 FUD983038:FUE983039 GDZ983038:GEA983039 GNV983038:GNW983039 GXR983038:GXS983039 HHN983038:HHO983039 HRJ983038:HRK983039 IBF983038:IBG983039 ILB983038:ILC983039 IUX983038:IUY983039 JET983038:JEU983039 JOP983038:JOQ983039 JYL983038:JYM983039 KIH983038:KII983039 KSD983038:KSE983039 LBZ983038:LCA983039 LLV983038:LLW983039 LVR983038:LVS983039 MFN983038:MFO983039 MPJ983038:MPK983039 MZF983038:MZG983039 NJB983038:NJC983039 NSX983038:NSY983039 OCT983038:OCU983039 OMP983038:OMQ983039 OWL983038:OWM983039 PGH983038:PGI983039 PQD983038:PQE983039 PZZ983038:QAA983039 QJV983038:QJW983039 QTR983038:QTS983039 RDN983038:RDO983039 RNJ983038:RNK983039 RXF983038:RXG983039 SHB983038:SHC983039 SQX983038:SQY983039 TAT983038:TAU983039 TKP983038:TKQ983039 TUL983038:TUM983039 UEH983038:UEI983039 UOD983038:UOE983039 UXZ983038:UYA983039 VHV983038:VHW983039 VRR983038:VRS983039 WBN983038:WBO983039 WLJ983038:WLK983039 WVF983038:WVG983039 H65501:I65501 IT65501:IU65501 SP65501:SQ65501 ACL65501:ACM65501 AMH65501:AMI65501 AWD65501:AWE65501 BFZ65501:BGA65501 BPV65501:BPW65501 BZR65501:BZS65501 CJN65501:CJO65501 CTJ65501:CTK65501 DDF65501:DDG65501 DNB65501:DNC65501 DWX65501:DWY65501 EGT65501:EGU65501 EQP65501:EQQ65501 FAL65501:FAM65501 FKH65501:FKI65501 FUD65501:FUE65501 GDZ65501:GEA65501 GNV65501:GNW65501 GXR65501:GXS65501 HHN65501:HHO65501 HRJ65501:HRK65501 IBF65501:IBG65501 ILB65501:ILC65501 IUX65501:IUY65501 JET65501:JEU65501 JOP65501:JOQ65501 JYL65501:JYM65501 KIH65501:KII65501 KSD65501:KSE65501 LBZ65501:LCA65501 LLV65501:LLW65501 LVR65501:LVS65501 MFN65501:MFO65501 MPJ65501:MPK65501 MZF65501:MZG65501 NJB65501:NJC65501 NSX65501:NSY65501 OCT65501:OCU65501 OMP65501:OMQ65501 OWL65501:OWM65501 PGH65501:PGI65501 PQD65501:PQE65501 PZZ65501:QAA65501 QJV65501:QJW65501 QTR65501:QTS65501 RDN65501:RDO65501 RNJ65501:RNK65501 RXF65501:RXG65501 SHB65501:SHC65501 SQX65501:SQY65501 TAT65501:TAU65501 TKP65501:TKQ65501 TUL65501:TUM65501 UEH65501:UEI65501 UOD65501:UOE65501 UXZ65501:UYA65501 VHV65501:VHW65501 VRR65501:VRS65501 WBN65501:WBO65501 WLJ65501:WLK65501 WVF65501:WVG65501 H131037:I131037 IT131037:IU131037 SP131037:SQ131037 ACL131037:ACM131037 AMH131037:AMI131037 AWD131037:AWE131037 BFZ131037:BGA131037 BPV131037:BPW131037 BZR131037:BZS131037 CJN131037:CJO131037 CTJ131037:CTK131037 DDF131037:DDG131037 DNB131037:DNC131037 DWX131037:DWY131037 EGT131037:EGU131037 EQP131037:EQQ131037 FAL131037:FAM131037 FKH131037:FKI131037 FUD131037:FUE131037 GDZ131037:GEA131037 GNV131037:GNW131037 GXR131037:GXS131037 HHN131037:HHO131037 HRJ131037:HRK131037 IBF131037:IBG131037 ILB131037:ILC131037 IUX131037:IUY131037 JET131037:JEU131037 JOP131037:JOQ131037 JYL131037:JYM131037 KIH131037:KII131037 KSD131037:KSE131037 LBZ131037:LCA131037 LLV131037:LLW131037 LVR131037:LVS131037 MFN131037:MFO131037 MPJ131037:MPK131037 MZF131037:MZG131037 NJB131037:NJC131037 NSX131037:NSY131037 OCT131037:OCU131037 OMP131037:OMQ131037 OWL131037:OWM131037 PGH131037:PGI131037 PQD131037:PQE131037 PZZ131037:QAA131037 QJV131037:QJW131037 QTR131037:QTS131037 RDN131037:RDO131037 RNJ131037:RNK131037 RXF131037:RXG131037 SHB131037:SHC131037 SQX131037:SQY131037 TAT131037:TAU131037 TKP131037:TKQ131037 TUL131037:TUM131037 UEH131037:UEI131037 UOD131037:UOE131037 UXZ131037:UYA131037 VHV131037:VHW131037 VRR131037:VRS131037 WBN131037:WBO131037 WLJ131037:WLK131037 WVF131037:WVG131037 H196573:I196573 IT196573:IU196573 SP196573:SQ196573 ACL196573:ACM196573 AMH196573:AMI196573 AWD196573:AWE196573 BFZ196573:BGA196573 BPV196573:BPW196573 BZR196573:BZS196573 CJN196573:CJO196573 CTJ196573:CTK196573 DDF196573:DDG196573 DNB196573:DNC196573 DWX196573:DWY196573 EGT196573:EGU196573 EQP196573:EQQ196573 FAL196573:FAM196573 FKH196573:FKI196573 FUD196573:FUE196573 GDZ196573:GEA196573 GNV196573:GNW196573 GXR196573:GXS196573 HHN196573:HHO196573 HRJ196573:HRK196573 IBF196573:IBG196573 ILB196573:ILC196573 IUX196573:IUY196573 JET196573:JEU196573 JOP196573:JOQ196573 JYL196573:JYM196573 KIH196573:KII196573 KSD196573:KSE196573 LBZ196573:LCA196573 LLV196573:LLW196573 LVR196573:LVS196573 MFN196573:MFO196573 MPJ196573:MPK196573 MZF196573:MZG196573 NJB196573:NJC196573 NSX196573:NSY196573 OCT196573:OCU196573 OMP196573:OMQ196573 OWL196573:OWM196573 PGH196573:PGI196573 PQD196573:PQE196573 PZZ196573:QAA196573 QJV196573:QJW196573 QTR196573:QTS196573 RDN196573:RDO196573 RNJ196573:RNK196573 RXF196573:RXG196573 SHB196573:SHC196573 SQX196573:SQY196573 TAT196573:TAU196573 TKP196573:TKQ196573 TUL196573:TUM196573 UEH196573:UEI196573 UOD196573:UOE196573 UXZ196573:UYA196573 VHV196573:VHW196573 VRR196573:VRS196573 WBN196573:WBO196573 WLJ196573:WLK196573 WVF196573:WVG196573 H262109:I262109 IT262109:IU262109 SP262109:SQ262109 ACL262109:ACM262109 AMH262109:AMI262109 AWD262109:AWE262109 BFZ262109:BGA262109 BPV262109:BPW262109 BZR262109:BZS262109 CJN262109:CJO262109 CTJ262109:CTK262109 DDF262109:DDG262109 DNB262109:DNC262109 DWX262109:DWY262109 EGT262109:EGU262109 EQP262109:EQQ262109 FAL262109:FAM262109 FKH262109:FKI262109 FUD262109:FUE262109 GDZ262109:GEA262109 GNV262109:GNW262109 GXR262109:GXS262109 HHN262109:HHO262109 HRJ262109:HRK262109 IBF262109:IBG262109 ILB262109:ILC262109 IUX262109:IUY262109 JET262109:JEU262109 JOP262109:JOQ262109 JYL262109:JYM262109 KIH262109:KII262109 KSD262109:KSE262109 LBZ262109:LCA262109 LLV262109:LLW262109 LVR262109:LVS262109 MFN262109:MFO262109 MPJ262109:MPK262109 MZF262109:MZG262109 NJB262109:NJC262109 NSX262109:NSY262109 OCT262109:OCU262109 OMP262109:OMQ262109 OWL262109:OWM262109 PGH262109:PGI262109 PQD262109:PQE262109 PZZ262109:QAA262109 QJV262109:QJW262109 QTR262109:QTS262109 RDN262109:RDO262109 RNJ262109:RNK262109 RXF262109:RXG262109 SHB262109:SHC262109 SQX262109:SQY262109 TAT262109:TAU262109 TKP262109:TKQ262109 TUL262109:TUM262109 UEH262109:UEI262109 UOD262109:UOE262109 UXZ262109:UYA262109 VHV262109:VHW262109 VRR262109:VRS262109 WBN262109:WBO262109 WLJ262109:WLK262109 WVF262109:WVG262109 H327645:I327645 IT327645:IU327645 SP327645:SQ327645 ACL327645:ACM327645 AMH327645:AMI327645 AWD327645:AWE327645 BFZ327645:BGA327645 BPV327645:BPW327645 BZR327645:BZS327645 CJN327645:CJO327645 CTJ327645:CTK327645 DDF327645:DDG327645 DNB327645:DNC327645 DWX327645:DWY327645 EGT327645:EGU327645 EQP327645:EQQ327645 FAL327645:FAM327645 FKH327645:FKI327645 FUD327645:FUE327645 GDZ327645:GEA327645 GNV327645:GNW327645 GXR327645:GXS327645 HHN327645:HHO327645 HRJ327645:HRK327645 IBF327645:IBG327645 ILB327645:ILC327645 IUX327645:IUY327645 JET327645:JEU327645 JOP327645:JOQ327645 JYL327645:JYM327645 KIH327645:KII327645 KSD327645:KSE327645 LBZ327645:LCA327645 LLV327645:LLW327645 LVR327645:LVS327645 MFN327645:MFO327645 MPJ327645:MPK327645 MZF327645:MZG327645 NJB327645:NJC327645 NSX327645:NSY327645 OCT327645:OCU327645 OMP327645:OMQ327645 OWL327645:OWM327645 PGH327645:PGI327645 PQD327645:PQE327645 PZZ327645:QAA327645 QJV327645:QJW327645 QTR327645:QTS327645 RDN327645:RDO327645 RNJ327645:RNK327645 RXF327645:RXG327645 SHB327645:SHC327645 SQX327645:SQY327645 TAT327645:TAU327645 TKP327645:TKQ327645 TUL327645:TUM327645 UEH327645:UEI327645 UOD327645:UOE327645 UXZ327645:UYA327645 VHV327645:VHW327645 VRR327645:VRS327645 WBN327645:WBO327645 WLJ327645:WLK327645 WVF327645:WVG327645 H393181:I393181 IT393181:IU393181 SP393181:SQ393181 ACL393181:ACM393181 AMH393181:AMI393181 AWD393181:AWE393181 BFZ393181:BGA393181 BPV393181:BPW393181 BZR393181:BZS393181 CJN393181:CJO393181 CTJ393181:CTK393181 DDF393181:DDG393181 DNB393181:DNC393181 DWX393181:DWY393181 EGT393181:EGU393181 EQP393181:EQQ393181 FAL393181:FAM393181 FKH393181:FKI393181 FUD393181:FUE393181 GDZ393181:GEA393181 GNV393181:GNW393181 GXR393181:GXS393181 HHN393181:HHO393181 HRJ393181:HRK393181 IBF393181:IBG393181 ILB393181:ILC393181 IUX393181:IUY393181 JET393181:JEU393181 JOP393181:JOQ393181 JYL393181:JYM393181 KIH393181:KII393181 KSD393181:KSE393181 LBZ393181:LCA393181 LLV393181:LLW393181 LVR393181:LVS393181 MFN393181:MFO393181 MPJ393181:MPK393181 MZF393181:MZG393181 NJB393181:NJC393181 NSX393181:NSY393181 OCT393181:OCU393181 OMP393181:OMQ393181 OWL393181:OWM393181 PGH393181:PGI393181 PQD393181:PQE393181 PZZ393181:QAA393181 QJV393181:QJW393181 QTR393181:QTS393181 RDN393181:RDO393181 RNJ393181:RNK393181 RXF393181:RXG393181 SHB393181:SHC393181 SQX393181:SQY393181 TAT393181:TAU393181 TKP393181:TKQ393181 TUL393181:TUM393181 UEH393181:UEI393181 UOD393181:UOE393181 UXZ393181:UYA393181 VHV393181:VHW393181 VRR393181:VRS393181 WBN393181:WBO393181 WLJ393181:WLK393181 WVF393181:WVG393181 H458717:I458717 IT458717:IU458717 SP458717:SQ458717 ACL458717:ACM458717 AMH458717:AMI458717 AWD458717:AWE458717 BFZ458717:BGA458717 BPV458717:BPW458717 BZR458717:BZS458717 CJN458717:CJO458717 CTJ458717:CTK458717 DDF458717:DDG458717 DNB458717:DNC458717 DWX458717:DWY458717 EGT458717:EGU458717 EQP458717:EQQ458717 FAL458717:FAM458717 FKH458717:FKI458717 FUD458717:FUE458717 GDZ458717:GEA458717 GNV458717:GNW458717 GXR458717:GXS458717 HHN458717:HHO458717 HRJ458717:HRK458717 IBF458717:IBG458717 ILB458717:ILC458717 IUX458717:IUY458717 JET458717:JEU458717 JOP458717:JOQ458717 JYL458717:JYM458717 KIH458717:KII458717 KSD458717:KSE458717 LBZ458717:LCA458717 LLV458717:LLW458717 LVR458717:LVS458717 MFN458717:MFO458717 MPJ458717:MPK458717 MZF458717:MZG458717 NJB458717:NJC458717 NSX458717:NSY458717 OCT458717:OCU458717 OMP458717:OMQ458717 OWL458717:OWM458717 PGH458717:PGI458717 PQD458717:PQE458717 PZZ458717:QAA458717 QJV458717:QJW458717 QTR458717:QTS458717 RDN458717:RDO458717 RNJ458717:RNK458717 RXF458717:RXG458717 SHB458717:SHC458717 SQX458717:SQY458717 TAT458717:TAU458717 TKP458717:TKQ458717 TUL458717:TUM458717 UEH458717:UEI458717 UOD458717:UOE458717 UXZ458717:UYA458717 VHV458717:VHW458717 VRR458717:VRS458717 WBN458717:WBO458717 WLJ458717:WLK458717 WVF458717:WVG458717 H524253:I524253 IT524253:IU524253 SP524253:SQ524253 ACL524253:ACM524253 AMH524253:AMI524253 AWD524253:AWE524253 BFZ524253:BGA524253 BPV524253:BPW524253 BZR524253:BZS524253 CJN524253:CJO524253 CTJ524253:CTK524253 DDF524253:DDG524253 DNB524253:DNC524253 DWX524253:DWY524253 EGT524253:EGU524253 EQP524253:EQQ524253 FAL524253:FAM524253 FKH524253:FKI524253 FUD524253:FUE524253 GDZ524253:GEA524253 GNV524253:GNW524253 GXR524253:GXS524253 HHN524253:HHO524253 HRJ524253:HRK524253 IBF524253:IBG524253 ILB524253:ILC524253 IUX524253:IUY524253 JET524253:JEU524253 JOP524253:JOQ524253 JYL524253:JYM524253 KIH524253:KII524253 KSD524253:KSE524253 LBZ524253:LCA524253 LLV524253:LLW524253 LVR524253:LVS524253 MFN524253:MFO524253 MPJ524253:MPK524253 MZF524253:MZG524253 NJB524253:NJC524253 NSX524253:NSY524253 OCT524253:OCU524253 OMP524253:OMQ524253 OWL524253:OWM524253 PGH524253:PGI524253 PQD524253:PQE524253 PZZ524253:QAA524253 QJV524253:QJW524253 QTR524253:QTS524253 RDN524253:RDO524253 RNJ524253:RNK524253 RXF524253:RXG524253 SHB524253:SHC524253 SQX524253:SQY524253 TAT524253:TAU524253 TKP524253:TKQ524253 TUL524253:TUM524253 UEH524253:UEI524253 UOD524253:UOE524253 UXZ524253:UYA524253 VHV524253:VHW524253 VRR524253:VRS524253 WBN524253:WBO524253 WLJ524253:WLK524253 WVF524253:WVG524253 H589789:I589789 IT589789:IU589789 SP589789:SQ589789 ACL589789:ACM589789 AMH589789:AMI589789 AWD589789:AWE589789 BFZ589789:BGA589789 BPV589789:BPW589789 BZR589789:BZS589789 CJN589789:CJO589789 CTJ589789:CTK589789 DDF589789:DDG589789 DNB589789:DNC589789 DWX589789:DWY589789 EGT589789:EGU589789 EQP589789:EQQ589789 FAL589789:FAM589789 FKH589789:FKI589789 FUD589789:FUE589789 GDZ589789:GEA589789 GNV589789:GNW589789 GXR589789:GXS589789 HHN589789:HHO589789 HRJ589789:HRK589789 IBF589789:IBG589789 ILB589789:ILC589789 IUX589789:IUY589789 JET589789:JEU589789 JOP589789:JOQ589789 JYL589789:JYM589789 KIH589789:KII589789 KSD589789:KSE589789 LBZ589789:LCA589789 LLV589789:LLW589789 LVR589789:LVS589789 MFN589789:MFO589789 MPJ589789:MPK589789 MZF589789:MZG589789 NJB589789:NJC589789 NSX589789:NSY589789 OCT589789:OCU589789 OMP589789:OMQ589789 OWL589789:OWM589789 PGH589789:PGI589789 PQD589789:PQE589789 PZZ589789:QAA589789 QJV589789:QJW589789 QTR589789:QTS589789 RDN589789:RDO589789 RNJ589789:RNK589789 RXF589789:RXG589789 SHB589789:SHC589789 SQX589789:SQY589789 TAT589789:TAU589789 TKP589789:TKQ589789 TUL589789:TUM589789 UEH589789:UEI589789 UOD589789:UOE589789 UXZ589789:UYA589789 VHV589789:VHW589789 VRR589789:VRS589789 WBN589789:WBO589789 WLJ589789:WLK589789 WVF589789:WVG589789 H655325:I655325 IT655325:IU655325 SP655325:SQ655325 ACL655325:ACM655325 AMH655325:AMI655325 AWD655325:AWE655325 BFZ655325:BGA655325 BPV655325:BPW655325 BZR655325:BZS655325 CJN655325:CJO655325 CTJ655325:CTK655325 DDF655325:DDG655325 DNB655325:DNC655325 DWX655325:DWY655325 EGT655325:EGU655325 EQP655325:EQQ655325 FAL655325:FAM655325 FKH655325:FKI655325 FUD655325:FUE655325 GDZ655325:GEA655325 GNV655325:GNW655325 GXR655325:GXS655325 HHN655325:HHO655325 HRJ655325:HRK655325 IBF655325:IBG655325 ILB655325:ILC655325 IUX655325:IUY655325 JET655325:JEU655325 JOP655325:JOQ655325 JYL655325:JYM655325 KIH655325:KII655325 KSD655325:KSE655325 LBZ655325:LCA655325 LLV655325:LLW655325 LVR655325:LVS655325 MFN655325:MFO655325 MPJ655325:MPK655325 MZF655325:MZG655325 NJB655325:NJC655325 NSX655325:NSY655325 OCT655325:OCU655325 OMP655325:OMQ655325 OWL655325:OWM655325 PGH655325:PGI655325 PQD655325:PQE655325 PZZ655325:QAA655325 QJV655325:QJW655325 QTR655325:QTS655325 RDN655325:RDO655325 RNJ655325:RNK655325 RXF655325:RXG655325 SHB655325:SHC655325 SQX655325:SQY655325 TAT655325:TAU655325 TKP655325:TKQ655325 TUL655325:TUM655325 UEH655325:UEI655325 UOD655325:UOE655325 UXZ655325:UYA655325 VHV655325:VHW655325 VRR655325:VRS655325 WBN655325:WBO655325 WLJ655325:WLK655325 WVF655325:WVG655325 H720861:I720861 IT720861:IU720861 SP720861:SQ720861 ACL720861:ACM720861 AMH720861:AMI720861 AWD720861:AWE720861 BFZ720861:BGA720861 BPV720861:BPW720861 BZR720861:BZS720861 CJN720861:CJO720861 CTJ720861:CTK720861 DDF720861:DDG720861 DNB720861:DNC720861 DWX720861:DWY720861 EGT720861:EGU720861 EQP720861:EQQ720861 FAL720861:FAM720861 FKH720861:FKI720861 FUD720861:FUE720861 GDZ720861:GEA720861 GNV720861:GNW720861 GXR720861:GXS720861 HHN720861:HHO720861 HRJ720861:HRK720861 IBF720861:IBG720861 ILB720861:ILC720861 IUX720861:IUY720861 JET720861:JEU720861 JOP720861:JOQ720861 JYL720861:JYM720861 KIH720861:KII720861 KSD720861:KSE720861 LBZ720861:LCA720861 LLV720861:LLW720861 LVR720861:LVS720861 MFN720861:MFO720861 MPJ720861:MPK720861 MZF720861:MZG720861 NJB720861:NJC720861 NSX720861:NSY720861 OCT720861:OCU720861 OMP720861:OMQ720861 OWL720861:OWM720861 PGH720861:PGI720861 PQD720861:PQE720861 PZZ720861:QAA720861 QJV720861:QJW720861 QTR720861:QTS720861 RDN720861:RDO720861 RNJ720861:RNK720861 RXF720861:RXG720861 SHB720861:SHC720861 SQX720861:SQY720861 TAT720861:TAU720861 TKP720861:TKQ720861 TUL720861:TUM720861 UEH720861:UEI720861 UOD720861:UOE720861 UXZ720861:UYA720861 VHV720861:VHW720861 VRR720861:VRS720861 WBN720861:WBO720861 WLJ720861:WLK720861 WVF720861:WVG720861 H786397:I786397 IT786397:IU786397 SP786397:SQ786397 ACL786397:ACM786397 AMH786397:AMI786397 AWD786397:AWE786397 BFZ786397:BGA786397 BPV786397:BPW786397 BZR786397:BZS786397 CJN786397:CJO786397 CTJ786397:CTK786397 DDF786397:DDG786397 DNB786397:DNC786397 DWX786397:DWY786397 EGT786397:EGU786397 EQP786397:EQQ786397 FAL786397:FAM786397 FKH786397:FKI786397 FUD786397:FUE786397 GDZ786397:GEA786397 GNV786397:GNW786397 GXR786397:GXS786397 HHN786397:HHO786397 HRJ786397:HRK786397 IBF786397:IBG786397 ILB786397:ILC786397 IUX786397:IUY786397 JET786397:JEU786397 JOP786397:JOQ786397 JYL786397:JYM786397 KIH786397:KII786397 KSD786397:KSE786397 LBZ786397:LCA786397 LLV786397:LLW786397 LVR786397:LVS786397 MFN786397:MFO786397 MPJ786397:MPK786397 MZF786397:MZG786397 NJB786397:NJC786397 NSX786397:NSY786397 OCT786397:OCU786397 OMP786397:OMQ786397 OWL786397:OWM786397 PGH786397:PGI786397 PQD786397:PQE786397 PZZ786397:QAA786397 QJV786397:QJW786397 QTR786397:QTS786397 RDN786397:RDO786397 RNJ786397:RNK786397 RXF786397:RXG786397 SHB786397:SHC786397 SQX786397:SQY786397 TAT786397:TAU786397 TKP786397:TKQ786397 TUL786397:TUM786397 UEH786397:UEI786397 UOD786397:UOE786397 UXZ786397:UYA786397 VHV786397:VHW786397 VRR786397:VRS786397 WBN786397:WBO786397 WLJ786397:WLK786397 WVF786397:WVG786397 H851933:I851933 IT851933:IU851933 SP851933:SQ851933 ACL851933:ACM851933 AMH851933:AMI851933 AWD851933:AWE851933 BFZ851933:BGA851933 BPV851933:BPW851933 BZR851933:BZS851933 CJN851933:CJO851933 CTJ851933:CTK851933 DDF851933:DDG851933 DNB851933:DNC851933 DWX851933:DWY851933 EGT851933:EGU851933 EQP851933:EQQ851933 FAL851933:FAM851933 FKH851933:FKI851933 FUD851933:FUE851933 GDZ851933:GEA851933 GNV851933:GNW851933 GXR851933:GXS851933 HHN851933:HHO851933 HRJ851933:HRK851933 IBF851933:IBG851933 ILB851933:ILC851933 IUX851933:IUY851933 JET851933:JEU851933 JOP851933:JOQ851933 JYL851933:JYM851933 KIH851933:KII851933 KSD851933:KSE851933 LBZ851933:LCA851933 LLV851933:LLW851933 LVR851933:LVS851933 MFN851933:MFO851933 MPJ851933:MPK851933 MZF851933:MZG851933 NJB851933:NJC851933 NSX851933:NSY851933 OCT851933:OCU851933 OMP851933:OMQ851933 OWL851933:OWM851933 PGH851933:PGI851933 PQD851933:PQE851933 PZZ851933:QAA851933 QJV851933:QJW851933 QTR851933:QTS851933 RDN851933:RDO851933 RNJ851933:RNK851933 RXF851933:RXG851933 SHB851933:SHC851933 SQX851933:SQY851933 TAT851933:TAU851933 TKP851933:TKQ851933 TUL851933:TUM851933 UEH851933:UEI851933 UOD851933:UOE851933 UXZ851933:UYA851933 VHV851933:VHW851933 VRR851933:VRS851933 WBN851933:WBO851933 WLJ851933:WLK851933 WVF851933:WVG851933 H917469:I917469 IT917469:IU917469 SP917469:SQ917469 ACL917469:ACM917469 AMH917469:AMI917469 AWD917469:AWE917469 BFZ917469:BGA917469 BPV917469:BPW917469 BZR917469:BZS917469 CJN917469:CJO917469 CTJ917469:CTK917469 DDF917469:DDG917469 DNB917469:DNC917469 DWX917469:DWY917469 EGT917469:EGU917469 EQP917469:EQQ917469 FAL917469:FAM917469 FKH917469:FKI917469 FUD917469:FUE917469 GDZ917469:GEA917469 GNV917469:GNW917469 GXR917469:GXS917469 HHN917469:HHO917469 HRJ917469:HRK917469 IBF917469:IBG917469 ILB917469:ILC917469 IUX917469:IUY917469 JET917469:JEU917469 JOP917469:JOQ917469 JYL917469:JYM917469 KIH917469:KII917469 KSD917469:KSE917469 LBZ917469:LCA917469 LLV917469:LLW917469 LVR917469:LVS917469 MFN917469:MFO917469 MPJ917469:MPK917469 MZF917469:MZG917469 NJB917469:NJC917469 NSX917469:NSY917469 OCT917469:OCU917469 OMP917469:OMQ917469 OWL917469:OWM917469 PGH917469:PGI917469 PQD917469:PQE917469 PZZ917469:QAA917469 QJV917469:QJW917469 QTR917469:QTS917469 RDN917469:RDO917469 RNJ917469:RNK917469 RXF917469:RXG917469 SHB917469:SHC917469 SQX917469:SQY917469 TAT917469:TAU917469 TKP917469:TKQ917469 TUL917469:TUM917469 UEH917469:UEI917469 UOD917469:UOE917469 UXZ917469:UYA917469 VHV917469:VHW917469 VRR917469:VRS917469 WBN917469:WBO917469 WLJ917469:WLK917469 WVF917469:WVG917469 H983005:I983005 IT983005:IU983005 SP983005:SQ983005 ACL983005:ACM983005 AMH983005:AMI983005 AWD983005:AWE983005 BFZ983005:BGA983005 BPV983005:BPW983005 BZR983005:BZS983005 CJN983005:CJO983005 CTJ983005:CTK983005 DDF983005:DDG983005 DNB983005:DNC983005 DWX983005:DWY983005 EGT983005:EGU983005 EQP983005:EQQ983005 FAL983005:FAM983005 FKH983005:FKI983005 FUD983005:FUE983005 GDZ983005:GEA983005 GNV983005:GNW983005 GXR983005:GXS983005 HHN983005:HHO983005 HRJ983005:HRK983005 IBF983005:IBG983005 ILB983005:ILC983005 IUX983005:IUY983005 JET983005:JEU983005 JOP983005:JOQ983005 JYL983005:JYM983005 KIH983005:KII983005 KSD983005:KSE983005 LBZ983005:LCA983005 LLV983005:LLW983005 LVR983005:LVS983005 MFN983005:MFO983005 MPJ983005:MPK983005 MZF983005:MZG983005 NJB983005:NJC983005 NSX983005:NSY983005 OCT983005:OCU983005 OMP983005:OMQ983005 OWL983005:OWM983005 PGH983005:PGI983005 PQD983005:PQE983005 PZZ983005:QAA983005 QJV983005:QJW983005 QTR983005:QTS983005 RDN983005:RDO983005 RNJ983005:RNK983005 RXF983005:RXG983005 SHB983005:SHC983005 SQX983005:SQY983005 TAT983005:TAU983005 TKP983005:TKQ983005 TUL983005:TUM983005 UEH983005:UEI983005 UOD983005:UOE983005 UXZ983005:UYA983005 VHV983005:VHW983005 VRR983005:VRS983005 WBN983005:WBO983005 WLJ983005:WLK983005 WVF983005:WVG983005" xr:uid="{5D0D96CC-CC85-487B-B8F9-6762B42B0170}">
      <formula1>999999999999</formula1>
    </dataValidation>
    <dataValidation type="whole" operator="notEqual" allowBlank="1" showInputMessage="1" showErrorMessage="1" errorTitle="Pogrešan unos" error="Mogu se unijeti samo cjelobrojne pozitivne ili negativne vrijednosti." sqref="H65485:I65485 IT65485:IU65485 SP65485:SQ65485 ACL65485:ACM65485 AMH65485:AMI65485 AWD65485:AWE65485 BFZ65485:BGA65485 BPV65485:BPW65485 BZR65485:BZS65485 CJN65485:CJO65485 CTJ65485:CTK65485 DDF65485:DDG65485 DNB65485:DNC65485 DWX65485:DWY65485 EGT65485:EGU65485 EQP65485:EQQ65485 FAL65485:FAM65485 FKH65485:FKI65485 FUD65485:FUE65485 GDZ65485:GEA65485 GNV65485:GNW65485 GXR65485:GXS65485 HHN65485:HHO65485 HRJ65485:HRK65485 IBF65485:IBG65485 ILB65485:ILC65485 IUX65485:IUY65485 JET65485:JEU65485 JOP65485:JOQ65485 JYL65485:JYM65485 KIH65485:KII65485 KSD65485:KSE65485 LBZ65485:LCA65485 LLV65485:LLW65485 LVR65485:LVS65485 MFN65485:MFO65485 MPJ65485:MPK65485 MZF65485:MZG65485 NJB65485:NJC65485 NSX65485:NSY65485 OCT65485:OCU65485 OMP65485:OMQ65485 OWL65485:OWM65485 PGH65485:PGI65485 PQD65485:PQE65485 PZZ65485:QAA65485 QJV65485:QJW65485 QTR65485:QTS65485 RDN65485:RDO65485 RNJ65485:RNK65485 RXF65485:RXG65485 SHB65485:SHC65485 SQX65485:SQY65485 TAT65485:TAU65485 TKP65485:TKQ65485 TUL65485:TUM65485 UEH65485:UEI65485 UOD65485:UOE65485 UXZ65485:UYA65485 VHV65485:VHW65485 VRR65485:VRS65485 WBN65485:WBO65485 WLJ65485:WLK65485 WVF65485:WVG65485 H131021:I131021 IT131021:IU131021 SP131021:SQ131021 ACL131021:ACM131021 AMH131021:AMI131021 AWD131021:AWE131021 BFZ131021:BGA131021 BPV131021:BPW131021 BZR131021:BZS131021 CJN131021:CJO131021 CTJ131021:CTK131021 DDF131021:DDG131021 DNB131021:DNC131021 DWX131021:DWY131021 EGT131021:EGU131021 EQP131021:EQQ131021 FAL131021:FAM131021 FKH131021:FKI131021 FUD131021:FUE131021 GDZ131021:GEA131021 GNV131021:GNW131021 GXR131021:GXS131021 HHN131021:HHO131021 HRJ131021:HRK131021 IBF131021:IBG131021 ILB131021:ILC131021 IUX131021:IUY131021 JET131021:JEU131021 JOP131021:JOQ131021 JYL131021:JYM131021 KIH131021:KII131021 KSD131021:KSE131021 LBZ131021:LCA131021 LLV131021:LLW131021 LVR131021:LVS131021 MFN131021:MFO131021 MPJ131021:MPK131021 MZF131021:MZG131021 NJB131021:NJC131021 NSX131021:NSY131021 OCT131021:OCU131021 OMP131021:OMQ131021 OWL131021:OWM131021 PGH131021:PGI131021 PQD131021:PQE131021 PZZ131021:QAA131021 QJV131021:QJW131021 QTR131021:QTS131021 RDN131021:RDO131021 RNJ131021:RNK131021 RXF131021:RXG131021 SHB131021:SHC131021 SQX131021:SQY131021 TAT131021:TAU131021 TKP131021:TKQ131021 TUL131021:TUM131021 UEH131021:UEI131021 UOD131021:UOE131021 UXZ131021:UYA131021 VHV131021:VHW131021 VRR131021:VRS131021 WBN131021:WBO131021 WLJ131021:WLK131021 WVF131021:WVG131021 H196557:I196557 IT196557:IU196557 SP196557:SQ196557 ACL196557:ACM196557 AMH196557:AMI196557 AWD196557:AWE196557 BFZ196557:BGA196557 BPV196557:BPW196557 BZR196557:BZS196557 CJN196557:CJO196557 CTJ196557:CTK196557 DDF196557:DDG196557 DNB196557:DNC196557 DWX196557:DWY196557 EGT196557:EGU196557 EQP196557:EQQ196557 FAL196557:FAM196557 FKH196557:FKI196557 FUD196557:FUE196557 GDZ196557:GEA196557 GNV196557:GNW196557 GXR196557:GXS196557 HHN196557:HHO196557 HRJ196557:HRK196557 IBF196557:IBG196557 ILB196557:ILC196557 IUX196557:IUY196557 JET196557:JEU196557 JOP196557:JOQ196557 JYL196557:JYM196557 KIH196557:KII196557 KSD196557:KSE196557 LBZ196557:LCA196557 LLV196557:LLW196557 LVR196557:LVS196557 MFN196557:MFO196557 MPJ196557:MPK196557 MZF196557:MZG196557 NJB196557:NJC196557 NSX196557:NSY196557 OCT196557:OCU196557 OMP196557:OMQ196557 OWL196557:OWM196557 PGH196557:PGI196557 PQD196557:PQE196557 PZZ196557:QAA196557 QJV196557:QJW196557 QTR196557:QTS196557 RDN196557:RDO196557 RNJ196557:RNK196557 RXF196557:RXG196557 SHB196557:SHC196557 SQX196557:SQY196557 TAT196557:TAU196557 TKP196557:TKQ196557 TUL196557:TUM196557 UEH196557:UEI196557 UOD196557:UOE196557 UXZ196557:UYA196557 VHV196557:VHW196557 VRR196557:VRS196557 WBN196557:WBO196557 WLJ196557:WLK196557 WVF196557:WVG196557 H262093:I262093 IT262093:IU262093 SP262093:SQ262093 ACL262093:ACM262093 AMH262093:AMI262093 AWD262093:AWE262093 BFZ262093:BGA262093 BPV262093:BPW262093 BZR262093:BZS262093 CJN262093:CJO262093 CTJ262093:CTK262093 DDF262093:DDG262093 DNB262093:DNC262093 DWX262093:DWY262093 EGT262093:EGU262093 EQP262093:EQQ262093 FAL262093:FAM262093 FKH262093:FKI262093 FUD262093:FUE262093 GDZ262093:GEA262093 GNV262093:GNW262093 GXR262093:GXS262093 HHN262093:HHO262093 HRJ262093:HRK262093 IBF262093:IBG262093 ILB262093:ILC262093 IUX262093:IUY262093 JET262093:JEU262093 JOP262093:JOQ262093 JYL262093:JYM262093 KIH262093:KII262093 KSD262093:KSE262093 LBZ262093:LCA262093 LLV262093:LLW262093 LVR262093:LVS262093 MFN262093:MFO262093 MPJ262093:MPK262093 MZF262093:MZG262093 NJB262093:NJC262093 NSX262093:NSY262093 OCT262093:OCU262093 OMP262093:OMQ262093 OWL262093:OWM262093 PGH262093:PGI262093 PQD262093:PQE262093 PZZ262093:QAA262093 QJV262093:QJW262093 QTR262093:QTS262093 RDN262093:RDO262093 RNJ262093:RNK262093 RXF262093:RXG262093 SHB262093:SHC262093 SQX262093:SQY262093 TAT262093:TAU262093 TKP262093:TKQ262093 TUL262093:TUM262093 UEH262093:UEI262093 UOD262093:UOE262093 UXZ262093:UYA262093 VHV262093:VHW262093 VRR262093:VRS262093 WBN262093:WBO262093 WLJ262093:WLK262093 WVF262093:WVG262093 H327629:I327629 IT327629:IU327629 SP327629:SQ327629 ACL327629:ACM327629 AMH327629:AMI327629 AWD327629:AWE327629 BFZ327629:BGA327629 BPV327629:BPW327629 BZR327629:BZS327629 CJN327629:CJO327629 CTJ327629:CTK327629 DDF327629:DDG327629 DNB327629:DNC327629 DWX327629:DWY327629 EGT327629:EGU327629 EQP327629:EQQ327629 FAL327629:FAM327629 FKH327629:FKI327629 FUD327629:FUE327629 GDZ327629:GEA327629 GNV327629:GNW327629 GXR327629:GXS327629 HHN327629:HHO327629 HRJ327629:HRK327629 IBF327629:IBG327629 ILB327629:ILC327629 IUX327629:IUY327629 JET327629:JEU327629 JOP327629:JOQ327629 JYL327629:JYM327629 KIH327629:KII327629 KSD327629:KSE327629 LBZ327629:LCA327629 LLV327629:LLW327629 LVR327629:LVS327629 MFN327629:MFO327629 MPJ327629:MPK327629 MZF327629:MZG327629 NJB327629:NJC327629 NSX327629:NSY327629 OCT327629:OCU327629 OMP327629:OMQ327629 OWL327629:OWM327629 PGH327629:PGI327629 PQD327629:PQE327629 PZZ327629:QAA327629 QJV327629:QJW327629 QTR327629:QTS327629 RDN327629:RDO327629 RNJ327629:RNK327629 RXF327629:RXG327629 SHB327629:SHC327629 SQX327629:SQY327629 TAT327629:TAU327629 TKP327629:TKQ327629 TUL327629:TUM327629 UEH327629:UEI327629 UOD327629:UOE327629 UXZ327629:UYA327629 VHV327629:VHW327629 VRR327629:VRS327629 WBN327629:WBO327629 WLJ327629:WLK327629 WVF327629:WVG327629 H393165:I393165 IT393165:IU393165 SP393165:SQ393165 ACL393165:ACM393165 AMH393165:AMI393165 AWD393165:AWE393165 BFZ393165:BGA393165 BPV393165:BPW393165 BZR393165:BZS393165 CJN393165:CJO393165 CTJ393165:CTK393165 DDF393165:DDG393165 DNB393165:DNC393165 DWX393165:DWY393165 EGT393165:EGU393165 EQP393165:EQQ393165 FAL393165:FAM393165 FKH393165:FKI393165 FUD393165:FUE393165 GDZ393165:GEA393165 GNV393165:GNW393165 GXR393165:GXS393165 HHN393165:HHO393165 HRJ393165:HRK393165 IBF393165:IBG393165 ILB393165:ILC393165 IUX393165:IUY393165 JET393165:JEU393165 JOP393165:JOQ393165 JYL393165:JYM393165 KIH393165:KII393165 KSD393165:KSE393165 LBZ393165:LCA393165 LLV393165:LLW393165 LVR393165:LVS393165 MFN393165:MFO393165 MPJ393165:MPK393165 MZF393165:MZG393165 NJB393165:NJC393165 NSX393165:NSY393165 OCT393165:OCU393165 OMP393165:OMQ393165 OWL393165:OWM393165 PGH393165:PGI393165 PQD393165:PQE393165 PZZ393165:QAA393165 QJV393165:QJW393165 QTR393165:QTS393165 RDN393165:RDO393165 RNJ393165:RNK393165 RXF393165:RXG393165 SHB393165:SHC393165 SQX393165:SQY393165 TAT393165:TAU393165 TKP393165:TKQ393165 TUL393165:TUM393165 UEH393165:UEI393165 UOD393165:UOE393165 UXZ393165:UYA393165 VHV393165:VHW393165 VRR393165:VRS393165 WBN393165:WBO393165 WLJ393165:WLK393165 WVF393165:WVG393165 H458701:I458701 IT458701:IU458701 SP458701:SQ458701 ACL458701:ACM458701 AMH458701:AMI458701 AWD458701:AWE458701 BFZ458701:BGA458701 BPV458701:BPW458701 BZR458701:BZS458701 CJN458701:CJO458701 CTJ458701:CTK458701 DDF458701:DDG458701 DNB458701:DNC458701 DWX458701:DWY458701 EGT458701:EGU458701 EQP458701:EQQ458701 FAL458701:FAM458701 FKH458701:FKI458701 FUD458701:FUE458701 GDZ458701:GEA458701 GNV458701:GNW458701 GXR458701:GXS458701 HHN458701:HHO458701 HRJ458701:HRK458701 IBF458701:IBG458701 ILB458701:ILC458701 IUX458701:IUY458701 JET458701:JEU458701 JOP458701:JOQ458701 JYL458701:JYM458701 KIH458701:KII458701 KSD458701:KSE458701 LBZ458701:LCA458701 LLV458701:LLW458701 LVR458701:LVS458701 MFN458701:MFO458701 MPJ458701:MPK458701 MZF458701:MZG458701 NJB458701:NJC458701 NSX458701:NSY458701 OCT458701:OCU458701 OMP458701:OMQ458701 OWL458701:OWM458701 PGH458701:PGI458701 PQD458701:PQE458701 PZZ458701:QAA458701 QJV458701:QJW458701 QTR458701:QTS458701 RDN458701:RDO458701 RNJ458701:RNK458701 RXF458701:RXG458701 SHB458701:SHC458701 SQX458701:SQY458701 TAT458701:TAU458701 TKP458701:TKQ458701 TUL458701:TUM458701 UEH458701:UEI458701 UOD458701:UOE458701 UXZ458701:UYA458701 VHV458701:VHW458701 VRR458701:VRS458701 WBN458701:WBO458701 WLJ458701:WLK458701 WVF458701:WVG458701 H524237:I524237 IT524237:IU524237 SP524237:SQ524237 ACL524237:ACM524237 AMH524237:AMI524237 AWD524237:AWE524237 BFZ524237:BGA524237 BPV524237:BPW524237 BZR524237:BZS524237 CJN524237:CJO524237 CTJ524237:CTK524237 DDF524237:DDG524237 DNB524237:DNC524237 DWX524237:DWY524237 EGT524237:EGU524237 EQP524237:EQQ524237 FAL524237:FAM524237 FKH524237:FKI524237 FUD524237:FUE524237 GDZ524237:GEA524237 GNV524237:GNW524237 GXR524237:GXS524237 HHN524237:HHO524237 HRJ524237:HRK524237 IBF524237:IBG524237 ILB524237:ILC524237 IUX524237:IUY524237 JET524237:JEU524237 JOP524237:JOQ524237 JYL524237:JYM524237 KIH524237:KII524237 KSD524237:KSE524237 LBZ524237:LCA524237 LLV524237:LLW524237 LVR524237:LVS524237 MFN524237:MFO524237 MPJ524237:MPK524237 MZF524237:MZG524237 NJB524237:NJC524237 NSX524237:NSY524237 OCT524237:OCU524237 OMP524237:OMQ524237 OWL524237:OWM524237 PGH524237:PGI524237 PQD524237:PQE524237 PZZ524237:QAA524237 QJV524237:QJW524237 QTR524237:QTS524237 RDN524237:RDO524237 RNJ524237:RNK524237 RXF524237:RXG524237 SHB524237:SHC524237 SQX524237:SQY524237 TAT524237:TAU524237 TKP524237:TKQ524237 TUL524237:TUM524237 UEH524237:UEI524237 UOD524237:UOE524237 UXZ524237:UYA524237 VHV524237:VHW524237 VRR524237:VRS524237 WBN524237:WBO524237 WLJ524237:WLK524237 WVF524237:WVG524237 H589773:I589773 IT589773:IU589773 SP589773:SQ589773 ACL589773:ACM589773 AMH589773:AMI589773 AWD589773:AWE589773 BFZ589773:BGA589773 BPV589773:BPW589773 BZR589773:BZS589773 CJN589773:CJO589773 CTJ589773:CTK589773 DDF589773:DDG589773 DNB589773:DNC589773 DWX589773:DWY589773 EGT589773:EGU589773 EQP589773:EQQ589773 FAL589773:FAM589773 FKH589773:FKI589773 FUD589773:FUE589773 GDZ589773:GEA589773 GNV589773:GNW589773 GXR589773:GXS589773 HHN589773:HHO589773 HRJ589773:HRK589773 IBF589773:IBG589773 ILB589773:ILC589773 IUX589773:IUY589773 JET589773:JEU589773 JOP589773:JOQ589773 JYL589773:JYM589773 KIH589773:KII589773 KSD589773:KSE589773 LBZ589773:LCA589773 LLV589773:LLW589773 LVR589773:LVS589773 MFN589773:MFO589773 MPJ589773:MPK589773 MZF589773:MZG589773 NJB589773:NJC589773 NSX589773:NSY589773 OCT589773:OCU589773 OMP589773:OMQ589773 OWL589773:OWM589773 PGH589773:PGI589773 PQD589773:PQE589773 PZZ589773:QAA589773 QJV589773:QJW589773 QTR589773:QTS589773 RDN589773:RDO589773 RNJ589773:RNK589773 RXF589773:RXG589773 SHB589773:SHC589773 SQX589773:SQY589773 TAT589773:TAU589773 TKP589773:TKQ589773 TUL589773:TUM589773 UEH589773:UEI589773 UOD589773:UOE589773 UXZ589773:UYA589773 VHV589773:VHW589773 VRR589773:VRS589773 WBN589773:WBO589773 WLJ589773:WLK589773 WVF589773:WVG589773 H655309:I655309 IT655309:IU655309 SP655309:SQ655309 ACL655309:ACM655309 AMH655309:AMI655309 AWD655309:AWE655309 BFZ655309:BGA655309 BPV655309:BPW655309 BZR655309:BZS655309 CJN655309:CJO655309 CTJ655309:CTK655309 DDF655309:DDG655309 DNB655309:DNC655309 DWX655309:DWY655309 EGT655309:EGU655309 EQP655309:EQQ655309 FAL655309:FAM655309 FKH655309:FKI655309 FUD655309:FUE655309 GDZ655309:GEA655309 GNV655309:GNW655309 GXR655309:GXS655309 HHN655309:HHO655309 HRJ655309:HRK655309 IBF655309:IBG655309 ILB655309:ILC655309 IUX655309:IUY655309 JET655309:JEU655309 JOP655309:JOQ655309 JYL655309:JYM655309 KIH655309:KII655309 KSD655309:KSE655309 LBZ655309:LCA655309 LLV655309:LLW655309 LVR655309:LVS655309 MFN655309:MFO655309 MPJ655309:MPK655309 MZF655309:MZG655309 NJB655309:NJC655309 NSX655309:NSY655309 OCT655309:OCU655309 OMP655309:OMQ655309 OWL655309:OWM655309 PGH655309:PGI655309 PQD655309:PQE655309 PZZ655309:QAA655309 QJV655309:QJW655309 QTR655309:QTS655309 RDN655309:RDO655309 RNJ655309:RNK655309 RXF655309:RXG655309 SHB655309:SHC655309 SQX655309:SQY655309 TAT655309:TAU655309 TKP655309:TKQ655309 TUL655309:TUM655309 UEH655309:UEI655309 UOD655309:UOE655309 UXZ655309:UYA655309 VHV655309:VHW655309 VRR655309:VRS655309 WBN655309:WBO655309 WLJ655309:WLK655309 WVF655309:WVG655309 H720845:I720845 IT720845:IU720845 SP720845:SQ720845 ACL720845:ACM720845 AMH720845:AMI720845 AWD720845:AWE720845 BFZ720845:BGA720845 BPV720845:BPW720845 BZR720845:BZS720845 CJN720845:CJO720845 CTJ720845:CTK720845 DDF720845:DDG720845 DNB720845:DNC720845 DWX720845:DWY720845 EGT720845:EGU720845 EQP720845:EQQ720845 FAL720845:FAM720845 FKH720845:FKI720845 FUD720845:FUE720845 GDZ720845:GEA720845 GNV720845:GNW720845 GXR720845:GXS720845 HHN720845:HHO720845 HRJ720845:HRK720845 IBF720845:IBG720845 ILB720845:ILC720845 IUX720845:IUY720845 JET720845:JEU720845 JOP720845:JOQ720845 JYL720845:JYM720845 KIH720845:KII720845 KSD720845:KSE720845 LBZ720845:LCA720845 LLV720845:LLW720845 LVR720845:LVS720845 MFN720845:MFO720845 MPJ720845:MPK720845 MZF720845:MZG720845 NJB720845:NJC720845 NSX720845:NSY720845 OCT720845:OCU720845 OMP720845:OMQ720845 OWL720845:OWM720845 PGH720845:PGI720845 PQD720845:PQE720845 PZZ720845:QAA720845 QJV720845:QJW720845 QTR720845:QTS720845 RDN720845:RDO720845 RNJ720845:RNK720845 RXF720845:RXG720845 SHB720845:SHC720845 SQX720845:SQY720845 TAT720845:TAU720845 TKP720845:TKQ720845 TUL720845:TUM720845 UEH720845:UEI720845 UOD720845:UOE720845 UXZ720845:UYA720845 VHV720845:VHW720845 VRR720845:VRS720845 WBN720845:WBO720845 WLJ720845:WLK720845 WVF720845:WVG720845 H786381:I786381 IT786381:IU786381 SP786381:SQ786381 ACL786381:ACM786381 AMH786381:AMI786381 AWD786381:AWE786381 BFZ786381:BGA786381 BPV786381:BPW786381 BZR786381:BZS786381 CJN786381:CJO786381 CTJ786381:CTK786381 DDF786381:DDG786381 DNB786381:DNC786381 DWX786381:DWY786381 EGT786381:EGU786381 EQP786381:EQQ786381 FAL786381:FAM786381 FKH786381:FKI786381 FUD786381:FUE786381 GDZ786381:GEA786381 GNV786381:GNW786381 GXR786381:GXS786381 HHN786381:HHO786381 HRJ786381:HRK786381 IBF786381:IBG786381 ILB786381:ILC786381 IUX786381:IUY786381 JET786381:JEU786381 JOP786381:JOQ786381 JYL786381:JYM786381 KIH786381:KII786381 KSD786381:KSE786381 LBZ786381:LCA786381 LLV786381:LLW786381 LVR786381:LVS786381 MFN786381:MFO786381 MPJ786381:MPK786381 MZF786381:MZG786381 NJB786381:NJC786381 NSX786381:NSY786381 OCT786381:OCU786381 OMP786381:OMQ786381 OWL786381:OWM786381 PGH786381:PGI786381 PQD786381:PQE786381 PZZ786381:QAA786381 QJV786381:QJW786381 QTR786381:QTS786381 RDN786381:RDO786381 RNJ786381:RNK786381 RXF786381:RXG786381 SHB786381:SHC786381 SQX786381:SQY786381 TAT786381:TAU786381 TKP786381:TKQ786381 TUL786381:TUM786381 UEH786381:UEI786381 UOD786381:UOE786381 UXZ786381:UYA786381 VHV786381:VHW786381 VRR786381:VRS786381 WBN786381:WBO786381 WLJ786381:WLK786381 WVF786381:WVG786381 H851917:I851917 IT851917:IU851917 SP851917:SQ851917 ACL851917:ACM851917 AMH851917:AMI851917 AWD851917:AWE851917 BFZ851917:BGA851917 BPV851917:BPW851917 BZR851917:BZS851917 CJN851917:CJO851917 CTJ851917:CTK851917 DDF851917:DDG851917 DNB851917:DNC851917 DWX851917:DWY851917 EGT851917:EGU851917 EQP851917:EQQ851917 FAL851917:FAM851917 FKH851917:FKI851917 FUD851917:FUE851917 GDZ851917:GEA851917 GNV851917:GNW851917 GXR851917:GXS851917 HHN851917:HHO851917 HRJ851917:HRK851917 IBF851917:IBG851917 ILB851917:ILC851917 IUX851917:IUY851917 JET851917:JEU851917 JOP851917:JOQ851917 JYL851917:JYM851917 KIH851917:KII851917 KSD851917:KSE851917 LBZ851917:LCA851917 LLV851917:LLW851917 LVR851917:LVS851917 MFN851917:MFO851917 MPJ851917:MPK851917 MZF851917:MZG851917 NJB851917:NJC851917 NSX851917:NSY851917 OCT851917:OCU851917 OMP851917:OMQ851917 OWL851917:OWM851917 PGH851917:PGI851917 PQD851917:PQE851917 PZZ851917:QAA851917 QJV851917:QJW851917 QTR851917:QTS851917 RDN851917:RDO851917 RNJ851917:RNK851917 RXF851917:RXG851917 SHB851917:SHC851917 SQX851917:SQY851917 TAT851917:TAU851917 TKP851917:TKQ851917 TUL851917:TUM851917 UEH851917:UEI851917 UOD851917:UOE851917 UXZ851917:UYA851917 VHV851917:VHW851917 VRR851917:VRS851917 WBN851917:WBO851917 WLJ851917:WLK851917 WVF851917:WVG851917 H917453:I917453 IT917453:IU917453 SP917453:SQ917453 ACL917453:ACM917453 AMH917453:AMI917453 AWD917453:AWE917453 BFZ917453:BGA917453 BPV917453:BPW917453 BZR917453:BZS917453 CJN917453:CJO917453 CTJ917453:CTK917453 DDF917453:DDG917453 DNB917453:DNC917453 DWX917453:DWY917453 EGT917453:EGU917453 EQP917453:EQQ917453 FAL917453:FAM917453 FKH917453:FKI917453 FUD917453:FUE917453 GDZ917453:GEA917453 GNV917453:GNW917453 GXR917453:GXS917453 HHN917453:HHO917453 HRJ917453:HRK917453 IBF917453:IBG917453 ILB917453:ILC917453 IUX917453:IUY917453 JET917453:JEU917453 JOP917453:JOQ917453 JYL917453:JYM917453 KIH917453:KII917453 KSD917453:KSE917453 LBZ917453:LCA917453 LLV917453:LLW917453 LVR917453:LVS917453 MFN917453:MFO917453 MPJ917453:MPK917453 MZF917453:MZG917453 NJB917453:NJC917453 NSX917453:NSY917453 OCT917453:OCU917453 OMP917453:OMQ917453 OWL917453:OWM917453 PGH917453:PGI917453 PQD917453:PQE917453 PZZ917453:QAA917453 QJV917453:QJW917453 QTR917453:QTS917453 RDN917453:RDO917453 RNJ917453:RNK917453 RXF917453:RXG917453 SHB917453:SHC917453 SQX917453:SQY917453 TAT917453:TAU917453 TKP917453:TKQ917453 TUL917453:TUM917453 UEH917453:UEI917453 UOD917453:UOE917453 UXZ917453:UYA917453 VHV917453:VHW917453 VRR917453:VRS917453 WBN917453:WBO917453 WLJ917453:WLK917453 WVF917453:WVG917453 H982989:I982989 IT982989:IU982989 SP982989:SQ982989 ACL982989:ACM982989 AMH982989:AMI982989 AWD982989:AWE982989 BFZ982989:BGA982989 BPV982989:BPW982989 BZR982989:BZS982989 CJN982989:CJO982989 CTJ982989:CTK982989 DDF982989:DDG982989 DNB982989:DNC982989 DWX982989:DWY982989 EGT982989:EGU982989 EQP982989:EQQ982989 FAL982989:FAM982989 FKH982989:FKI982989 FUD982989:FUE982989 GDZ982989:GEA982989 GNV982989:GNW982989 GXR982989:GXS982989 HHN982989:HHO982989 HRJ982989:HRK982989 IBF982989:IBG982989 ILB982989:ILC982989 IUX982989:IUY982989 JET982989:JEU982989 JOP982989:JOQ982989 JYL982989:JYM982989 KIH982989:KII982989 KSD982989:KSE982989 LBZ982989:LCA982989 LLV982989:LLW982989 LVR982989:LVS982989 MFN982989:MFO982989 MPJ982989:MPK982989 MZF982989:MZG982989 NJB982989:NJC982989 NSX982989:NSY982989 OCT982989:OCU982989 OMP982989:OMQ982989 OWL982989:OWM982989 PGH982989:PGI982989 PQD982989:PQE982989 PZZ982989:QAA982989 QJV982989:QJW982989 QTR982989:QTS982989 RDN982989:RDO982989 RNJ982989:RNK982989 RXF982989:RXG982989 SHB982989:SHC982989 SQX982989:SQY982989 TAT982989:TAU982989 TKP982989:TKQ982989 TUL982989:TUM982989 UEH982989:UEI982989 UOD982989:UOE982989 UXZ982989:UYA982989 VHV982989:VHW982989 VRR982989:VRS982989 WBN982989:WBO982989 WLJ982989:WLK982989 WVF982989:WVG982989" xr:uid="{9435B1E9-E552-44DD-AA07-D948AEE2EB95}">
      <formula1>999999999999</formula1>
    </dataValidation>
    <dataValidation type="whole" operator="notEqual" allowBlank="1" showInputMessage="1" showErrorMessage="1" errorTitle="Pogrešan unos" error="Mogu se unijeti samo cjelobrojne pozitivne ili negativne vrijednosti." sqref="H65487:I65487 IT65487:IU65487 SP65487:SQ65487 ACL65487:ACM65487 AMH65487:AMI65487 AWD65487:AWE65487 BFZ65487:BGA65487 BPV65487:BPW65487 BZR65487:BZS65487 CJN65487:CJO65487 CTJ65487:CTK65487 DDF65487:DDG65487 DNB65487:DNC65487 DWX65487:DWY65487 EGT65487:EGU65487 EQP65487:EQQ65487 FAL65487:FAM65487 FKH65487:FKI65487 FUD65487:FUE65487 GDZ65487:GEA65487 GNV65487:GNW65487 GXR65487:GXS65487 HHN65487:HHO65487 HRJ65487:HRK65487 IBF65487:IBG65487 ILB65487:ILC65487 IUX65487:IUY65487 JET65487:JEU65487 JOP65487:JOQ65487 JYL65487:JYM65487 KIH65487:KII65487 KSD65487:KSE65487 LBZ65487:LCA65487 LLV65487:LLW65487 LVR65487:LVS65487 MFN65487:MFO65487 MPJ65487:MPK65487 MZF65487:MZG65487 NJB65487:NJC65487 NSX65487:NSY65487 OCT65487:OCU65487 OMP65487:OMQ65487 OWL65487:OWM65487 PGH65487:PGI65487 PQD65487:PQE65487 PZZ65487:QAA65487 QJV65487:QJW65487 QTR65487:QTS65487 RDN65487:RDO65487 RNJ65487:RNK65487 RXF65487:RXG65487 SHB65487:SHC65487 SQX65487:SQY65487 TAT65487:TAU65487 TKP65487:TKQ65487 TUL65487:TUM65487 UEH65487:UEI65487 UOD65487:UOE65487 UXZ65487:UYA65487 VHV65487:VHW65487 VRR65487:VRS65487 WBN65487:WBO65487 WLJ65487:WLK65487 WVF65487:WVG65487 H131023:I131023 IT131023:IU131023 SP131023:SQ131023 ACL131023:ACM131023 AMH131023:AMI131023 AWD131023:AWE131023 BFZ131023:BGA131023 BPV131023:BPW131023 BZR131023:BZS131023 CJN131023:CJO131023 CTJ131023:CTK131023 DDF131023:DDG131023 DNB131023:DNC131023 DWX131023:DWY131023 EGT131023:EGU131023 EQP131023:EQQ131023 FAL131023:FAM131023 FKH131023:FKI131023 FUD131023:FUE131023 GDZ131023:GEA131023 GNV131023:GNW131023 GXR131023:GXS131023 HHN131023:HHO131023 HRJ131023:HRK131023 IBF131023:IBG131023 ILB131023:ILC131023 IUX131023:IUY131023 JET131023:JEU131023 JOP131023:JOQ131023 JYL131023:JYM131023 KIH131023:KII131023 KSD131023:KSE131023 LBZ131023:LCA131023 LLV131023:LLW131023 LVR131023:LVS131023 MFN131023:MFO131023 MPJ131023:MPK131023 MZF131023:MZG131023 NJB131023:NJC131023 NSX131023:NSY131023 OCT131023:OCU131023 OMP131023:OMQ131023 OWL131023:OWM131023 PGH131023:PGI131023 PQD131023:PQE131023 PZZ131023:QAA131023 QJV131023:QJW131023 QTR131023:QTS131023 RDN131023:RDO131023 RNJ131023:RNK131023 RXF131023:RXG131023 SHB131023:SHC131023 SQX131023:SQY131023 TAT131023:TAU131023 TKP131023:TKQ131023 TUL131023:TUM131023 UEH131023:UEI131023 UOD131023:UOE131023 UXZ131023:UYA131023 VHV131023:VHW131023 VRR131023:VRS131023 WBN131023:WBO131023 WLJ131023:WLK131023 WVF131023:WVG131023 H196559:I196559 IT196559:IU196559 SP196559:SQ196559 ACL196559:ACM196559 AMH196559:AMI196559 AWD196559:AWE196559 BFZ196559:BGA196559 BPV196559:BPW196559 BZR196559:BZS196559 CJN196559:CJO196559 CTJ196559:CTK196559 DDF196559:DDG196559 DNB196559:DNC196559 DWX196559:DWY196559 EGT196559:EGU196559 EQP196559:EQQ196559 FAL196559:FAM196559 FKH196559:FKI196559 FUD196559:FUE196559 GDZ196559:GEA196559 GNV196559:GNW196559 GXR196559:GXS196559 HHN196559:HHO196559 HRJ196559:HRK196559 IBF196559:IBG196559 ILB196559:ILC196559 IUX196559:IUY196559 JET196559:JEU196559 JOP196559:JOQ196559 JYL196559:JYM196559 KIH196559:KII196559 KSD196559:KSE196559 LBZ196559:LCA196559 LLV196559:LLW196559 LVR196559:LVS196559 MFN196559:MFO196559 MPJ196559:MPK196559 MZF196559:MZG196559 NJB196559:NJC196559 NSX196559:NSY196559 OCT196559:OCU196559 OMP196559:OMQ196559 OWL196559:OWM196559 PGH196559:PGI196559 PQD196559:PQE196559 PZZ196559:QAA196559 QJV196559:QJW196559 QTR196559:QTS196559 RDN196559:RDO196559 RNJ196559:RNK196559 RXF196559:RXG196559 SHB196559:SHC196559 SQX196559:SQY196559 TAT196559:TAU196559 TKP196559:TKQ196559 TUL196559:TUM196559 UEH196559:UEI196559 UOD196559:UOE196559 UXZ196559:UYA196559 VHV196559:VHW196559 VRR196559:VRS196559 WBN196559:WBO196559 WLJ196559:WLK196559 WVF196559:WVG196559 H262095:I262095 IT262095:IU262095 SP262095:SQ262095 ACL262095:ACM262095 AMH262095:AMI262095 AWD262095:AWE262095 BFZ262095:BGA262095 BPV262095:BPW262095 BZR262095:BZS262095 CJN262095:CJO262095 CTJ262095:CTK262095 DDF262095:DDG262095 DNB262095:DNC262095 DWX262095:DWY262095 EGT262095:EGU262095 EQP262095:EQQ262095 FAL262095:FAM262095 FKH262095:FKI262095 FUD262095:FUE262095 GDZ262095:GEA262095 GNV262095:GNW262095 GXR262095:GXS262095 HHN262095:HHO262095 HRJ262095:HRK262095 IBF262095:IBG262095 ILB262095:ILC262095 IUX262095:IUY262095 JET262095:JEU262095 JOP262095:JOQ262095 JYL262095:JYM262095 KIH262095:KII262095 KSD262095:KSE262095 LBZ262095:LCA262095 LLV262095:LLW262095 LVR262095:LVS262095 MFN262095:MFO262095 MPJ262095:MPK262095 MZF262095:MZG262095 NJB262095:NJC262095 NSX262095:NSY262095 OCT262095:OCU262095 OMP262095:OMQ262095 OWL262095:OWM262095 PGH262095:PGI262095 PQD262095:PQE262095 PZZ262095:QAA262095 QJV262095:QJW262095 QTR262095:QTS262095 RDN262095:RDO262095 RNJ262095:RNK262095 RXF262095:RXG262095 SHB262095:SHC262095 SQX262095:SQY262095 TAT262095:TAU262095 TKP262095:TKQ262095 TUL262095:TUM262095 UEH262095:UEI262095 UOD262095:UOE262095 UXZ262095:UYA262095 VHV262095:VHW262095 VRR262095:VRS262095 WBN262095:WBO262095 WLJ262095:WLK262095 WVF262095:WVG262095 H327631:I327631 IT327631:IU327631 SP327631:SQ327631 ACL327631:ACM327631 AMH327631:AMI327631 AWD327631:AWE327631 BFZ327631:BGA327631 BPV327631:BPW327631 BZR327631:BZS327631 CJN327631:CJO327631 CTJ327631:CTK327631 DDF327631:DDG327631 DNB327631:DNC327631 DWX327631:DWY327631 EGT327631:EGU327631 EQP327631:EQQ327631 FAL327631:FAM327631 FKH327631:FKI327631 FUD327631:FUE327631 GDZ327631:GEA327631 GNV327631:GNW327631 GXR327631:GXS327631 HHN327631:HHO327631 HRJ327631:HRK327631 IBF327631:IBG327631 ILB327631:ILC327631 IUX327631:IUY327631 JET327631:JEU327631 JOP327631:JOQ327631 JYL327631:JYM327631 KIH327631:KII327631 KSD327631:KSE327631 LBZ327631:LCA327631 LLV327631:LLW327631 LVR327631:LVS327631 MFN327631:MFO327631 MPJ327631:MPK327631 MZF327631:MZG327631 NJB327631:NJC327631 NSX327631:NSY327631 OCT327631:OCU327631 OMP327631:OMQ327631 OWL327631:OWM327631 PGH327631:PGI327631 PQD327631:PQE327631 PZZ327631:QAA327631 QJV327631:QJW327631 QTR327631:QTS327631 RDN327631:RDO327631 RNJ327631:RNK327631 RXF327631:RXG327631 SHB327631:SHC327631 SQX327631:SQY327631 TAT327631:TAU327631 TKP327631:TKQ327631 TUL327631:TUM327631 UEH327631:UEI327631 UOD327631:UOE327631 UXZ327631:UYA327631 VHV327631:VHW327631 VRR327631:VRS327631 WBN327631:WBO327631 WLJ327631:WLK327631 WVF327631:WVG327631 H393167:I393167 IT393167:IU393167 SP393167:SQ393167 ACL393167:ACM393167 AMH393167:AMI393167 AWD393167:AWE393167 BFZ393167:BGA393167 BPV393167:BPW393167 BZR393167:BZS393167 CJN393167:CJO393167 CTJ393167:CTK393167 DDF393167:DDG393167 DNB393167:DNC393167 DWX393167:DWY393167 EGT393167:EGU393167 EQP393167:EQQ393167 FAL393167:FAM393167 FKH393167:FKI393167 FUD393167:FUE393167 GDZ393167:GEA393167 GNV393167:GNW393167 GXR393167:GXS393167 HHN393167:HHO393167 HRJ393167:HRK393167 IBF393167:IBG393167 ILB393167:ILC393167 IUX393167:IUY393167 JET393167:JEU393167 JOP393167:JOQ393167 JYL393167:JYM393167 KIH393167:KII393167 KSD393167:KSE393167 LBZ393167:LCA393167 LLV393167:LLW393167 LVR393167:LVS393167 MFN393167:MFO393167 MPJ393167:MPK393167 MZF393167:MZG393167 NJB393167:NJC393167 NSX393167:NSY393167 OCT393167:OCU393167 OMP393167:OMQ393167 OWL393167:OWM393167 PGH393167:PGI393167 PQD393167:PQE393167 PZZ393167:QAA393167 QJV393167:QJW393167 QTR393167:QTS393167 RDN393167:RDO393167 RNJ393167:RNK393167 RXF393167:RXG393167 SHB393167:SHC393167 SQX393167:SQY393167 TAT393167:TAU393167 TKP393167:TKQ393167 TUL393167:TUM393167 UEH393167:UEI393167 UOD393167:UOE393167 UXZ393167:UYA393167 VHV393167:VHW393167 VRR393167:VRS393167 WBN393167:WBO393167 WLJ393167:WLK393167 WVF393167:WVG393167 H458703:I458703 IT458703:IU458703 SP458703:SQ458703 ACL458703:ACM458703 AMH458703:AMI458703 AWD458703:AWE458703 BFZ458703:BGA458703 BPV458703:BPW458703 BZR458703:BZS458703 CJN458703:CJO458703 CTJ458703:CTK458703 DDF458703:DDG458703 DNB458703:DNC458703 DWX458703:DWY458703 EGT458703:EGU458703 EQP458703:EQQ458703 FAL458703:FAM458703 FKH458703:FKI458703 FUD458703:FUE458703 GDZ458703:GEA458703 GNV458703:GNW458703 GXR458703:GXS458703 HHN458703:HHO458703 HRJ458703:HRK458703 IBF458703:IBG458703 ILB458703:ILC458703 IUX458703:IUY458703 JET458703:JEU458703 JOP458703:JOQ458703 JYL458703:JYM458703 KIH458703:KII458703 KSD458703:KSE458703 LBZ458703:LCA458703 LLV458703:LLW458703 LVR458703:LVS458703 MFN458703:MFO458703 MPJ458703:MPK458703 MZF458703:MZG458703 NJB458703:NJC458703 NSX458703:NSY458703 OCT458703:OCU458703 OMP458703:OMQ458703 OWL458703:OWM458703 PGH458703:PGI458703 PQD458703:PQE458703 PZZ458703:QAA458703 QJV458703:QJW458703 QTR458703:QTS458703 RDN458703:RDO458703 RNJ458703:RNK458703 RXF458703:RXG458703 SHB458703:SHC458703 SQX458703:SQY458703 TAT458703:TAU458703 TKP458703:TKQ458703 TUL458703:TUM458703 UEH458703:UEI458703 UOD458703:UOE458703 UXZ458703:UYA458703 VHV458703:VHW458703 VRR458703:VRS458703 WBN458703:WBO458703 WLJ458703:WLK458703 WVF458703:WVG458703 H524239:I524239 IT524239:IU524239 SP524239:SQ524239 ACL524239:ACM524239 AMH524239:AMI524239 AWD524239:AWE524239 BFZ524239:BGA524239 BPV524239:BPW524239 BZR524239:BZS524239 CJN524239:CJO524239 CTJ524239:CTK524239 DDF524239:DDG524239 DNB524239:DNC524239 DWX524239:DWY524239 EGT524239:EGU524239 EQP524239:EQQ524239 FAL524239:FAM524239 FKH524239:FKI524239 FUD524239:FUE524239 GDZ524239:GEA524239 GNV524239:GNW524239 GXR524239:GXS524239 HHN524239:HHO524239 HRJ524239:HRK524239 IBF524239:IBG524239 ILB524239:ILC524239 IUX524239:IUY524239 JET524239:JEU524239 JOP524239:JOQ524239 JYL524239:JYM524239 KIH524239:KII524239 KSD524239:KSE524239 LBZ524239:LCA524239 LLV524239:LLW524239 LVR524239:LVS524239 MFN524239:MFO524239 MPJ524239:MPK524239 MZF524239:MZG524239 NJB524239:NJC524239 NSX524239:NSY524239 OCT524239:OCU524239 OMP524239:OMQ524239 OWL524239:OWM524239 PGH524239:PGI524239 PQD524239:PQE524239 PZZ524239:QAA524239 QJV524239:QJW524239 QTR524239:QTS524239 RDN524239:RDO524239 RNJ524239:RNK524239 RXF524239:RXG524239 SHB524239:SHC524239 SQX524239:SQY524239 TAT524239:TAU524239 TKP524239:TKQ524239 TUL524239:TUM524239 UEH524239:UEI524239 UOD524239:UOE524239 UXZ524239:UYA524239 VHV524239:VHW524239 VRR524239:VRS524239 WBN524239:WBO524239 WLJ524239:WLK524239 WVF524239:WVG524239 H589775:I589775 IT589775:IU589775 SP589775:SQ589775 ACL589775:ACM589775 AMH589775:AMI589775 AWD589775:AWE589775 BFZ589775:BGA589775 BPV589775:BPW589775 BZR589775:BZS589775 CJN589775:CJO589775 CTJ589775:CTK589775 DDF589775:DDG589775 DNB589775:DNC589775 DWX589775:DWY589775 EGT589775:EGU589775 EQP589775:EQQ589775 FAL589775:FAM589775 FKH589775:FKI589775 FUD589775:FUE589775 GDZ589775:GEA589775 GNV589775:GNW589775 GXR589775:GXS589775 HHN589775:HHO589775 HRJ589775:HRK589775 IBF589775:IBG589775 ILB589775:ILC589775 IUX589775:IUY589775 JET589775:JEU589775 JOP589775:JOQ589775 JYL589775:JYM589775 KIH589775:KII589775 KSD589775:KSE589775 LBZ589775:LCA589775 LLV589775:LLW589775 LVR589775:LVS589775 MFN589775:MFO589775 MPJ589775:MPK589775 MZF589775:MZG589775 NJB589775:NJC589775 NSX589775:NSY589775 OCT589775:OCU589775 OMP589775:OMQ589775 OWL589775:OWM589775 PGH589775:PGI589775 PQD589775:PQE589775 PZZ589775:QAA589775 QJV589775:QJW589775 QTR589775:QTS589775 RDN589775:RDO589775 RNJ589775:RNK589775 RXF589775:RXG589775 SHB589775:SHC589775 SQX589775:SQY589775 TAT589775:TAU589775 TKP589775:TKQ589775 TUL589775:TUM589775 UEH589775:UEI589775 UOD589775:UOE589775 UXZ589775:UYA589775 VHV589775:VHW589775 VRR589775:VRS589775 WBN589775:WBO589775 WLJ589775:WLK589775 WVF589775:WVG589775 H655311:I655311 IT655311:IU655311 SP655311:SQ655311 ACL655311:ACM655311 AMH655311:AMI655311 AWD655311:AWE655311 BFZ655311:BGA655311 BPV655311:BPW655311 BZR655311:BZS655311 CJN655311:CJO655311 CTJ655311:CTK655311 DDF655311:DDG655311 DNB655311:DNC655311 DWX655311:DWY655311 EGT655311:EGU655311 EQP655311:EQQ655311 FAL655311:FAM655311 FKH655311:FKI655311 FUD655311:FUE655311 GDZ655311:GEA655311 GNV655311:GNW655311 GXR655311:GXS655311 HHN655311:HHO655311 HRJ655311:HRK655311 IBF655311:IBG655311 ILB655311:ILC655311 IUX655311:IUY655311 JET655311:JEU655311 JOP655311:JOQ655311 JYL655311:JYM655311 KIH655311:KII655311 KSD655311:KSE655311 LBZ655311:LCA655311 LLV655311:LLW655311 LVR655311:LVS655311 MFN655311:MFO655311 MPJ655311:MPK655311 MZF655311:MZG655311 NJB655311:NJC655311 NSX655311:NSY655311 OCT655311:OCU655311 OMP655311:OMQ655311 OWL655311:OWM655311 PGH655311:PGI655311 PQD655311:PQE655311 PZZ655311:QAA655311 QJV655311:QJW655311 QTR655311:QTS655311 RDN655311:RDO655311 RNJ655311:RNK655311 RXF655311:RXG655311 SHB655311:SHC655311 SQX655311:SQY655311 TAT655311:TAU655311 TKP655311:TKQ655311 TUL655311:TUM655311 UEH655311:UEI655311 UOD655311:UOE655311 UXZ655311:UYA655311 VHV655311:VHW655311 VRR655311:VRS655311 WBN655311:WBO655311 WLJ655311:WLK655311 WVF655311:WVG655311 H720847:I720847 IT720847:IU720847 SP720847:SQ720847 ACL720847:ACM720847 AMH720847:AMI720847 AWD720847:AWE720847 BFZ720847:BGA720847 BPV720847:BPW720847 BZR720847:BZS720847 CJN720847:CJO720847 CTJ720847:CTK720847 DDF720847:DDG720847 DNB720847:DNC720847 DWX720847:DWY720847 EGT720847:EGU720847 EQP720847:EQQ720847 FAL720847:FAM720847 FKH720847:FKI720847 FUD720847:FUE720847 GDZ720847:GEA720847 GNV720847:GNW720847 GXR720847:GXS720847 HHN720847:HHO720847 HRJ720847:HRK720847 IBF720847:IBG720847 ILB720847:ILC720847 IUX720847:IUY720847 JET720847:JEU720847 JOP720847:JOQ720847 JYL720847:JYM720847 KIH720847:KII720847 KSD720847:KSE720847 LBZ720847:LCA720847 LLV720847:LLW720847 LVR720847:LVS720847 MFN720847:MFO720847 MPJ720847:MPK720847 MZF720847:MZG720847 NJB720847:NJC720847 NSX720847:NSY720847 OCT720847:OCU720847 OMP720847:OMQ720847 OWL720847:OWM720847 PGH720847:PGI720847 PQD720847:PQE720847 PZZ720847:QAA720847 QJV720847:QJW720847 QTR720847:QTS720847 RDN720847:RDO720847 RNJ720847:RNK720847 RXF720847:RXG720847 SHB720847:SHC720847 SQX720847:SQY720847 TAT720847:TAU720847 TKP720847:TKQ720847 TUL720847:TUM720847 UEH720847:UEI720847 UOD720847:UOE720847 UXZ720847:UYA720847 VHV720847:VHW720847 VRR720847:VRS720847 WBN720847:WBO720847 WLJ720847:WLK720847 WVF720847:WVG720847 H786383:I786383 IT786383:IU786383 SP786383:SQ786383 ACL786383:ACM786383 AMH786383:AMI786383 AWD786383:AWE786383 BFZ786383:BGA786383 BPV786383:BPW786383 BZR786383:BZS786383 CJN786383:CJO786383 CTJ786383:CTK786383 DDF786383:DDG786383 DNB786383:DNC786383 DWX786383:DWY786383 EGT786383:EGU786383 EQP786383:EQQ786383 FAL786383:FAM786383 FKH786383:FKI786383 FUD786383:FUE786383 GDZ786383:GEA786383 GNV786383:GNW786383 GXR786383:GXS786383 HHN786383:HHO786383 HRJ786383:HRK786383 IBF786383:IBG786383 ILB786383:ILC786383 IUX786383:IUY786383 JET786383:JEU786383 JOP786383:JOQ786383 JYL786383:JYM786383 KIH786383:KII786383 KSD786383:KSE786383 LBZ786383:LCA786383 LLV786383:LLW786383 LVR786383:LVS786383 MFN786383:MFO786383 MPJ786383:MPK786383 MZF786383:MZG786383 NJB786383:NJC786383 NSX786383:NSY786383 OCT786383:OCU786383 OMP786383:OMQ786383 OWL786383:OWM786383 PGH786383:PGI786383 PQD786383:PQE786383 PZZ786383:QAA786383 QJV786383:QJW786383 QTR786383:QTS786383 RDN786383:RDO786383 RNJ786383:RNK786383 RXF786383:RXG786383 SHB786383:SHC786383 SQX786383:SQY786383 TAT786383:TAU786383 TKP786383:TKQ786383 TUL786383:TUM786383 UEH786383:UEI786383 UOD786383:UOE786383 UXZ786383:UYA786383 VHV786383:VHW786383 VRR786383:VRS786383 WBN786383:WBO786383 WLJ786383:WLK786383 WVF786383:WVG786383 H851919:I851919 IT851919:IU851919 SP851919:SQ851919 ACL851919:ACM851919 AMH851919:AMI851919 AWD851919:AWE851919 BFZ851919:BGA851919 BPV851919:BPW851919 BZR851919:BZS851919 CJN851919:CJO851919 CTJ851919:CTK851919 DDF851919:DDG851919 DNB851919:DNC851919 DWX851919:DWY851919 EGT851919:EGU851919 EQP851919:EQQ851919 FAL851919:FAM851919 FKH851919:FKI851919 FUD851919:FUE851919 GDZ851919:GEA851919 GNV851919:GNW851919 GXR851919:GXS851919 HHN851919:HHO851919 HRJ851919:HRK851919 IBF851919:IBG851919 ILB851919:ILC851919 IUX851919:IUY851919 JET851919:JEU851919 JOP851919:JOQ851919 JYL851919:JYM851919 KIH851919:KII851919 KSD851919:KSE851919 LBZ851919:LCA851919 LLV851919:LLW851919 LVR851919:LVS851919 MFN851919:MFO851919 MPJ851919:MPK851919 MZF851919:MZG851919 NJB851919:NJC851919 NSX851919:NSY851919 OCT851919:OCU851919 OMP851919:OMQ851919 OWL851919:OWM851919 PGH851919:PGI851919 PQD851919:PQE851919 PZZ851919:QAA851919 QJV851919:QJW851919 QTR851919:QTS851919 RDN851919:RDO851919 RNJ851919:RNK851919 RXF851919:RXG851919 SHB851919:SHC851919 SQX851919:SQY851919 TAT851919:TAU851919 TKP851919:TKQ851919 TUL851919:TUM851919 UEH851919:UEI851919 UOD851919:UOE851919 UXZ851919:UYA851919 VHV851919:VHW851919 VRR851919:VRS851919 WBN851919:WBO851919 WLJ851919:WLK851919 WVF851919:WVG851919 H917455:I917455 IT917455:IU917455 SP917455:SQ917455 ACL917455:ACM917455 AMH917455:AMI917455 AWD917455:AWE917455 BFZ917455:BGA917455 BPV917455:BPW917455 BZR917455:BZS917455 CJN917455:CJO917455 CTJ917455:CTK917455 DDF917455:DDG917455 DNB917455:DNC917455 DWX917455:DWY917455 EGT917455:EGU917455 EQP917455:EQQ917455 FAL917455:FAM917455 FKH917455:FKI917455 FUD917455:FUE917455 GDZ917455:GEA917455 GNV917455:GNW917455 GXR917455:GXS917455 HHN917455:HHO917455 HRJ917455:HRK917455 IBF917455:IBG917455 ILB917455:ILC917455 IUX917455:IUY917455 JET917455:JEU917455 JOP917455:JOQ917455 JYL917455:JYM917455 KIH917455:KII917455 KSD917455:KSE917455 LBZ917455:LCA917455 LLV917455:LLW917455 LVR917455:LVS917455 MFN917455:MFO917455 MPJ917455:MPK917455 MZF917455:MZG917455 NJB917455:NJC917455 NSX917455:NSY917455 OCT917455:OCU917455 OMP917455:OMQ917455 OWL917455:OWM917455 PGH917455:PGI917455 PQD917455:PQE917455 PZZ917455:QAA917455 QJV917455:QJW917455 QTR917455:QTS917455 RDN917455:RDO917455 RNJ917455:RNK917455 RXF917455:RXG917455 SHB917455:SHC917455 SQX917455:SQY917455 TAT917455:TAU917455 TKP917455:TKQ917455 TUL917455:TUM917455 UEH917455:UEI917455 UOD917455:UOE917455 UXZ917455:UYA917455 VHV917455:VHW917455 VRR917455:VRS917455 WBN917455:WBO917455 WLJ917455:WLK917455 WVF917455:WVG917455 H982991:I982991 IT982991:IU982991 SP982991:SQ982991 ACL982991:ACM982991 AMH982991:AMI982991 AWD982991:AWE982991 BFZ982991:BGA982991 BPV982991:BPW982991 BZR982991:BZS982991 CJN982991:CJO982991 CTJ982991:CTK982991 DDF982991:DDG982991 DNB982991:DNC982991 DWX982991:DWY982991 EGT982991:EGU982991 EQP982991:EQQ982991 FAL982991:FAM982991 FKH982991:FKI982991 FUD982991:FUE982991 GDZ982991:GEA982991 GNV982991:GNW982991 GXR982991:GXS982991 HHN982991:HHO982991 HRJ982991:HRK982991 IBF982991:IBG982991 ILB982991:ILC982991 IUX982991:IUY982991 JET982991:JEU982991 JOP982991:JOQ982991 JYL982991:JYM982991 KIH982991:KII982991 KSD982991:KSE982991 LBZ982991:LCA982991 LLV982991:LLW982991 LVR982991:LVS982991 MFN982991:MFO982991 MPJ982991:MPK982991 MZF982991:MZG982991 NJB982991:NJC982991 NSX982991:NSY982991 OCT982991:OCU982991 OMP982991:OMQ982991 OWL982991:OWM982991 PGH982991:PGI982991 PQD982991:PQE982991 PZZ982991:QAA982991 QJV982991:QJW982991 QTR982991:QTS982991 RDN982991:RDO982991 RNJ982991:RNK982991 RXF982991:RXG982991 SHB982991:SHC982991 SQX982991:SQY982991 TAT982991:TAU982991 TKP982991:TKQ982991 TUL982991:TUM982991 UEH982991:UEI982991 UOD982991:UOE982991 UXZ982991:UYA982991 VHV982991:VHW982991 VRR982991:VRS982991 WBN982991:WBO982991 WLJ982991:WLK982991 WVF982991:WVG982991" xr:uid="{F298CA18-7E6D-4AD8-AA88-8224008ED3BF}">
      <formula1>9999999999</formula1>
    </dataValidation>
    <dataValidation type="whole" operator="notEqual" allowBlank="1" showInputMessage="1" showErrorMessage="1" errorTitle="Pogrešan unos" error="Mogu se unijeti samo cjelobrojne vrijednosti. Ova AOP oznaka može se unijeti i s negativnim predznakom" sqref="H65494:I65494 IT65494:IU65494 SP65494:SQ65494 ACL65494:ACM65494 AMH65494:AMI65494 AWD65494:AWE65494 BFZ65494:BGA65494 BPV65494:BPW65494 BZR65494:BZS65494 CJN65494:CJO65494 CTJ65494:CTK65494 DDF65494:DDG65494 DNB65494:DNC65494 DWX65494:DWY65494 EGT65494:EGU65494 EQP65494:EQQ65494 FAL65494:FAM65494 FKH65494:FKI65494 FUD65494:FUE65494 GDZ65494:GEA65494 GNV65494:GNW65494 GXR65494:GXS65494 HHN65494:HHO65494 HRJ65494:HRK65494 IBF65494:IBG65494 ILB65494:ILC65494 IUX65494:IUY65494 JET65494:JEU65494 JOP65494:JOQ65494 JYL65494:JYM65494 KIH65494:KII65494 KSD65494:KSE65494 LBZ65494:LCA65494 LLV65494:LLW65494 LVR65494:LVS65494 MFN65494:MFO65494 MPJ65494:MPK65494 MZF65494:MZG65494 NJB65494:NJC65494 NSX65494:NSY65494 OCT65494:OCU65494 OMP65494:OMQ65494 OWL65494:OWM65494 PGH65494:PGI65494 PQD65494:PQE65494 PZZ65494:QAA65494 QJV65494:QJW65494 QTR65494:QTS65494 RDN65494:RDO65494 RNJ65494:RNK65494 RXF65494:RXG65494 SHB65494:SHC65494 SQX65494:SQY65494 TAT65494:TAU65494 TKP65494:TKQ65494 TUL65494:TUM65494 UEH65494:UEI65494 UOD65494:UOE65494 UXZ65494:UYA65494 VHV65494:VHW65494 VRR65494:VRS65494 WBN65494:WBO65494 WLJ65494:WLK65494 WVF65494:WVG65494 H131030:I131030 IT131030:IU131030 SP131030:SQ131030 ACL131030:ACM131030 AMH131030:AMI131030 AWD131030:AWE131030 BFZ131030:BGA131030 BPV131030:BPW131030 BZR131030:BZS131030 CJN131030:CJO131030 CTJ131030:CTK131030 DDF131030:DDG131030 DNB131030:DNC131030 DWX131030:DWY131030 EGT131030:EGU131030 EQP131030:EQQ131030 FAL131030:FAM131030 FKH131030:FKI131030 FUD131030:FUE131030 GDZ131030:GEA131030 GNV131030:GNW131030 GXR131030:GXS131030 HHN131030:HHO131030 HRJ131030:HRK131030 IBF131030:IBG131030 ILB131030:ILC131030 IUX131030:IUY131030 JET131030:JEU131030 JOP131030:JOQ131030 JYL131030:JYM131030 KIH131030:KII131030 KSD131030:KSE131030 LBZ131030:LCA131030 LLV131030:LLW131030 LVR131030:LVS131030 MFN131030:MFO131030 MPJ131030:MPK131030 MZF131030:MZG131030 NJB131030:NJC131030 NSX131030:NSY131030 OCT131030:OCU131030 OMP131030:OMQ131030 OWL131030:OWM131030 PGH131030:PGI131030 PQD131030:PQE131030 PZZ131030:QAA131030 QJV131030:QJW131030 QTR131030:QTS131030 RDN131030:RDO131030 RNJ131030:RNK131030 RXF131030:RXG131030 SHB131030:SHC131030 SQX131030:SQY131030 TAT131030:TAU131030 TKP131030:TKQ131030 TUL131030:TUM131030 UEH131030:UEI131030 UOD131030:UOE131030 UXZ131030:UYA131030 VHV131030:VHW131030 VRR131030:VRS131030 WBN131030:WBO131030 WLJ131030:WLK131030 WVF131030:WVG131030 H196566:I196566 IT196566:IU196566 SP196566:SQ196566 ACL196566:ACM196566 AMH196566:AMI196566 AWD196566:AWE196566 BFZ196566:BGA196566 BPV196566:BPW196566 BZR196566:BZS196566 CJN196566:CJO196566 CTJ196566:CTK196566 DDF196566:DDG196566 DNB196566:DNC196566 DWX196566:DWY196566 EGT196566:EGU196566 EQP196566:EQQ196566 FAL196566:FAM196566 FKH196566:FKI196566 FUD196566:FUE196566 GDZ196566:GEA196566 GNV196566:GNW196566 GXR196566:GXS196566 HHN196566:HHO196566 HRJ196566:HRK196566 IBF196566:IBG196566 ILB196566:ILC196566 IUX196566:IUY196566 JET196566:JEU196566 JOP196566:JOQ196566 JYL196566:JYM196566 KIH196566:KII196566 KSD196566:KSE196566 LBZ196566:LCA196566 LLV196566:LLW196566 LVR196566:LVS196566 MFN196566:MFO196566 MPJ196566:MPK196566 MZF196566:MZG196566 NJB196566:NJC196566 NSX196566:NSY196566 OCT196566:OCU196566 OMP196566:OMQ196566 OWL196566:OWM196566 PGH196566:PGI196566 PQD196566:PQE196566 PZZ196566:QAA196566 QJV196566:QJW196566 QTR196566:QTS196566 RDN196566:RDO196566 RNJ196566:RNK196566 RXF196566:RXG196566 SHB196566:SHC196566 SQX196566:SQY196566 TAT196566:TAU196566 TKP196566:TKQ196566 TUL196566:TUM196566 UEH196566:UEI196566 UOD196566:UOE196566 UXZ196566:UYA196566 VHV196566:VHW196566 VRR196566:VRS196566 WBN196566:WBO196566 WLJ196566:WLK196566 WVF196566:WVG196566 H262102:I262102 IT262102:IU262102 SP262102:SQ262102 ACL262102:ACM262102 AMH262102:AMI262102 AWD262102:AWE262102 BFZ262102:BGA262102 BPV262102:BPW262102 BZR262102:BZS262102 CJN262102:CJO262102 CTJ262102:CTK262102 DDF262102:DDG262102 DNB262102:DNC262102 DWX262102:DWY262102 EGT262102:EGU262102 EQP262102:EQQ262102 FAL262102:FAM262102 FKH262102:FKI262102 FUD262102:FUE262102 GDZ262102:GEA262102 GNV262102:GNW262102 GXR262102:GXS262102 HHN262102:HHO262102 HRJ262102:HRK262102 IBF262102:IBG262102 ILB262102:ILC262102 IUX262102:IUY262102 JET262102:JEU262102 JOP262102:JOQ262102 JYL262102:JYM262102 KIH262102:KII262102 KSD262102:KSE262102 LBZ262102:LCA262102 LLV262102:LLW262102 LVR262102:LVS262102 MFN262102:MFO262102 MPJ262102:MPK262102 MZF262102:MZG262102 NJB262102:NJC262102 NSX262102:NSY262102 OCT262102:OCU262102 OMP262102:OMQ262102 OWL262102:OWM262102 PGH262102:PGI262102 PQD262102:PQE262102 PZZ262102:QAA262102 QJV262102:QJW262102 QTR262102:QTS262102 RDN262102:RDO262102 RNJ262102:RNK262102 RXF262102:RXG262102 SHB262102:SHC262102 SQX262102:SQY262102 TAT262102:TAU262102 TKP262102:TKQ262102 TUL262102:TUM262102 UEH262102:UEI262102 UOD262102:UOE262102 UXZ262102:UYA262102 VHV262102:VHW262102 VRR262102:VRS262102 WBN262102:WBO262102 WLJ262102:WLK262102 WVF262102:WVG262102 H327638:I327638 IT327638:IU327638 SP327638:SQ327638 ACL327638:ACM327638 AMH327638:AMI327638 AWD327638:AWE327638 BFZ327638:BGA327638 BPV327638:BPW327638 BZR327638:BZS327638 CJN327638:CJO327638 CTJ327638:CTK327638 DDF327638:DDG327638 DNB327638:DNC327638 DWX327638:DWY327638 EGT327638:EGU327638 EQP327638:EQQ327638 FAL327638:FAM327638 FKH327638:FKI327638 FUD327638:FUE327638 GDZ327638:GEA327638 GNV327638:GNW327638 GXR327638:GXS327638 HHN327638:HHO327638 HRJ327638:HRK327638 IBF327638:IBG327638 ILB327638:ILC327638 IUX327638:IUY327638 JET327638:JEU327638 JOP327638:JOQ327638 JYL327638:JYM327638 KIH327638:KII327638 KSD327638:KSE327638 LBZ327638:LCA327638 LLV327638:LLW327638 LVR327638:LVS327638 MFN327638:MFO327638 MPJ327638:MPK327638 MZF327638:MZG327638 NJB327638:NJC327638 NSX327638:NSY327638 OCT327638:OCU327638 OMP327638:OMQ327638 OWL327638:OWM327638 PGH327638:PGI327638 PQD327638:PQE327638 PZZ327638:QAA327638 QJV327638:QJW327638 QTR327638:QTS327638 RDN327638:RDO327638 RNJ327638:RNK327638 RXF327638:RXG327638 SHB327638:SHC327638 SQX327638:SQY327638 TAT327638:TAU327638 TKP327638:TKQ327638 TUL327638:TUM327638 UEH327638:UEI327638 UOD327638:UOE327638 UXZ327638:UYA327638 VHV327638:VHW327638 VRR327638:VRS327638 WBN327638:WBO327638 WLJ327638:WLK327638 WVF327638:WVG327638 H393174:I393174 IT393174:IU393174 SP393174:SQ393174 ACL393174:ACM393174 AMH393174:AMI393174 AWD393174:AWE393174 BFZ393174:BGA393174 BPV393174:BPW393174 BZR393174:BZS393174 CJN393174:CJO393174 CTJ393174:CTK393174 DDF393174:DDG393174 DNB393174:DNC393174 DWX393174:DWY393174 EGT393174:EGU393174 EQP393174:EQQ393174 FAL393174:FAM393174 FKH393174:FKI393174 FUD393174:FUE393174 GDZ393174:GEA393174 GNV393174:GNW393174 GXR393174:GXS393174 HHN393174:HHO393174 HRJ393174:HRK393174 IBF393174:IBG393174 ILB393174:ILC393174 IUX393174:IUY393174 JET393174:JEU393174 JOP393174:JOQ393174 JYL393174:JYM393174 KIH393174:KII393174 KSD393174:KSE393174 LBZ393174:LCA393174 LLV393174:LLW393174 LVR393174:LVS393174 MFN393174:MFO393174 MPJ393174:MPK393174 MZF393174:MZG393174 NJB393174:NJC393174 NSX393174:NSY393174 OCT393174:OCU393174 OMP393174:OMQ393174 OWL393174:OWM393174 PGH393174:PGI393174 PQD393174:PQE393174 PZZ393174:QAA393174 QJV393174:QJW393174 QTR393174:QTS393174 RDN393174:RDO393174 RNJ393174:RNK393174 RXF393174:RXG393174 SHB393174:SHC393174 SQX393174:SQY393174 TAT393174:TAU393174 TKP393174:TKQ393174 TUL393174:TUM393174 UEH393174:UEI393174 UOD393174:UOE393174 UXZ393174:UYA393174 VHV393174:VHW393174 VRR393174:VRS393174 WBN393174:WBO393174 WLJ393174:WLK393174 WVF393174:WVG393174 H458710:I458710 IT458710:IU458710 SP458710:SQ458710 ACL458710:ACM458710 AMH458710:AMI458710 AWD458710:AWE458710 BFZ458710:BGA458710 BPV458710:BPW458710 BZR458710:BZS458710 CJN458710:CJO458710 CTJ458710:CTK458710 DDF458710:DDG458710 DNB458710:DNC458710 DWX458710:DWY458710 EGT458710:EGU458710 EQP458710:EQQ458710 FAL458710:FAM458710 FKH458710:FKI458710 FUD458710:FUE458710 GDZ458710:GEA458710 GNV458710:GNW458710 GXR458710:GXS458710 HHN458710:HHO458710 HRJ458710:HRK458710 IBF458710:IBG458710 ILB458710:ILC458710 IUX458710:IUY458710 JET458710:JEU458710 JOP458710:JOQ458710 JYL458710:JYM458710 KIH458710:KII458710 KSD458710:KSE458710 LBZ458710:LCA458710 LLV458710:LLW458710 LVR458710:LVS458710 MFN458710:MFO458710 MPJ458710:MPK458710 MZF458710:MZG458710 NJB458710:NJC458710 NSX458710:NSY458710 OCT458710:OCU458710 OMP458710:OMQ458710 OWL458710:OWM458710 PGH458710:PGI458710 PQD458710:PQE458710 PZZ458710:QAA458710 QJV458710:QJW458710 QTR458710:QTS458710 RDN458710:RDO458710 RNJ458710:RNK458710 RXF458710:RXG458710 SHB458710:SHC458710 SQX458710:SQY458710 TAT458710:TAU458710 TKP458710:TKQ458710 TUL458710:TUM458710 UEH458710:UEI458710 UOD458710:UOE458710 UXZ458710:UYA458710 VHV458710:VHW458710 VRR458710:VRS458710 WBN458710:WBO458710 WLJ458710:WLK458710 WVF458710:WVG458710 H524246:I524246 IT524246:IU524246 SP524246:SQ524246 ACL524246:ACM524246 AMH524246:AMI524246 AWD524246:AWE524246 BFZ524246:BGA524246 BPV524246:BPW524246 BZR524246:BZS524246 CJN524246:CJO524246 CTJ524246:CTK524246 DDF524246:DDG524246 DNB524246:DNC524246 DWX524246:DWY524246 EGT524246:EGU524246 EQP524246:EQQ524246 FAL524246:FAM524246 FKH524246:FKI524246 FUD524246:FUE524246 GDZ524246:GEA524246 GNV524246:GNW524246 GXR524246:GXS524246 HHN524246:HHO524246 HRJ524246:HRK524246 IBF524246:IBG524246 ILB524246:ILC524246 IUX524246:IUY524246 JET524246:JEU524246 JOP524246:JOQ524246 JYL524246:JYM524246 KIH524246:KII524246 KSD524246:KSE524246 LBZ524246:LCA524246 LLV524246:LLW524246 LVR524246:LVS524246 MFN524246:MFO524246 MPJ524246:MPK524246 MZF524246:MZG524246 NJB524246:NJC524246 NSX524246:NSY524246 OCT524246:OCU524246 OMP524246:OMQ524246 OWL524246:OWM524246 PGH524246:PGI524246 PQD524246:PQE524246 PZZ524246:QAA524246 QJV524246:QJW524246 QTR524246:QTS524246 RDN524246:RDO524246 RNJ524246:RNK524246 RXF524246:RXG524246 SHB524246:SHC524246 SQX524246:SQY524246 TAT524246:TAU524246 TKP524246:TKQ524246 TUL524246:TUM524246 UEH524246:UEI524246 UOD524246:UOE524246 UXZ524246:UYA524246 VHV524246:VHW524246 VRR524246:VRS524246 WBN524246:WBO524246 WLJ524246:WLK524246 WVF524246:WVG524246 H589782:I589782 IT589782:IU589782 SP589782:SQ589782 ACL589782:ACM589782 AMH589782:AMI589782 AWD589782:AWE589782 BFZ589782:BGA589782 BPV589782:BPW589782 BZR589782:BZS589782 CJN589782:CJO589782 CTJ589782:CTK589782 DDF589782:DDG589782 DNB589782:DNC589782 DWX589782:DWY589782 EGT589782:EGU589782 EQP589782:EQQ589782 FAL589782:FAM589782 FKH589782:FKI589782 FUD589782:FUE589782 GDZ589782:GEA589782 GNV589782:GNW589782 GXR589782:GXS589782 HHN589782:HHO589782 HRJ589782:HRK589782 IBF589782:IBG589782 ILB589782:ILC589782 IUX589782:IUY589782 JET589782:JEU589782 JOP589782:JOQ589782 JYL589782:JYM589782 KIH589782:KII589782 KSD589782:KSE589782 LBZ589782:LCA589782 LLV589782:LLW589782 LVR589782:LVS589782 MFN589782:MFO589782 MPJ589782:MPK589782 MZF589782:MZG589782 NJB589782:NJC589782 NSX589782:NSY589782 OCT589782:OCU589782 OMP589782:OMQ589782 OWL589782:OWM589782 PGH589782:PGI589782 PQD589782:PQE589782 PZZ589782:QAA589782 QJV589782:QJW589782 QTR589782:QTS589782 RDN589782:RDO589782 RNJ589782:RNK589782 RXF589782:RXG589782 SHB589782:SHC589782 SQX589782:SQY589782 TAT589782:TAU589782 TKP589782:TKQ589782 TUL589782:TUM589782 UEH589782:UEI589782 UOD589782:UOE589782 UXZ589782:UYA589782 VHV589782:VHW589782 VRR589782:VRS589782 WBN589782:WBO589782 WLJ589782:WLK589782 WVF589782:WVG589782 H655318:I655318 IT655318:IU655318 SP655318:SQ655318 ACL655318:ACM655318 AMH655318:AMI655318 AWD655318:AWE655318 BFZ655318:BGA655318 BPV655318:BPW655318 BZR655318:BZS655318 CJN655318:CJO655318 CTJ655318:CTK655318 DDF655318:DDG655318 DNB655318:DNC655318 DWX655318:DWY655318 EGT655318:EGU655318 EQP655318:EQQ655318 FAL655318:FAM655318 FKH655318:FKI655318 FUD655318:FUE655318 GDZ655318:GEA655318 GNV655318:GNW655318 GXR655318:GXS655318 HHN655318:HHO655318 HRJ655318:HRK655318 IBF655318:IBG655318 ILB655318:ILC655318 IUX655318:IUY655318 JET655318:JEU655318 JOP655318:JOQ655318 JYL655318:JYM655318 KIH655318:KII655318 KSD655318:KSE655318 LBZ655318:LCA655318 LLV655318:LLW655318 LVR655318:LVS655318 MFN655318:MFO655318 MPJ655318:MPK655318 MZF655318:MZG655318 NJB655318:NJC655318 NSX655318:NSY655318 OCT655318:OCU655318 OMP655318:OMQ655318 OWL655318:OWM655318 PGH655318:PGI655318 PQD655318:PQE655318 PZZ655318:QAA655318 QJV655318:QJW655318 QTR655318:QTS655318 RDN655318:RDO655318 RNJ655318:RNK655318 RXF655318:RXG655318 SHB655318:SHC655318 SQX655318:SQY655318 TAT655318:TAU655318 TKP655318:TKQ655318 TUL655318:TUM655318 UEH655318:UEI655318 UOD655318:UOE655318 UXZ655318:UYA655318 VHV655318:VHW655318 VRR655318:VRS655318 WBN655318:WBO655318 WLJ655318:WLK655318 WVF655318:WVG655318 H720854:I720854 IT720854:IU720854 SP720854:SQ720854 ACL720854:ACM720854 AMH720854:AMI720854 AWD720854:AWE720854 BFZ720854:BGA720854 BPV720854:BPW720854 BZR720854:BZS720854 CJN720854:CJO720854 CTJ720854:CTK720854 DDF720854:DDG720854 DNB720854:DNC720854 DWX720854:DWY720854 EGT720854:EGU720854 EQP720854:EQQ720854 FAL720854:FAM720854 FKH720854:FKI720854 FUD720854:FUE720854 GDZ720854:GEA720854 GNV720854:GNW720854 GXR720854:GXS720854 HHN720854:HHO720854 HRJ720854:HRK720854 IBF720854:IBG720854 ILB720854:ILC720854 IUX720854:IUY720854 JET720854:JEU720854 JOP720854:JOQ720854 JYL720854:JYM720854 KIH720854:KII720854 KSD720854:KSE720854 LBZ720854:LCA720854 LLV720854:LLW720854 LVR720854:LVS720854 MFN720854:MFO720854 MPJ720854:MPK720854 MZF720854:MZG720854 NJB720854:NJC720854 NSX720854:NSY720854 OCT720854:OCU720854 OMP720854:OMQ720854 OWL720854:OWM720854 PGH720854:PGI720854 PQD720854:PQE720854 PZZ720854:QAA720854 QJV720854:QJW720854 QTR720854:QTS720854 RDN720854:RDO720854 RNJ720854:RNK720854 RXF720854:RXG720854 SHB720854:SHC720854 SQX720854:SQY720854 TAT720854:TAU720854 TKP720854:TKQ720854 TUL720854:TUM720854 UEH720854:UEI720854 UOD720854:UOE720854 UXZ720854:UYA720854 VHV720854:VHW720854 VRR720854:VRS720854 WBN720854:WBO720854 WLJ720854:WLK720854 WVF720854:WVG720854 H786390:I786390 IT786390:IU786390 SP786390:SQ786390 ACL786390:ACM786390 AMH786390:AMI786390 AWD786390:AWE786390 BFZ786390:BGA786390 BPV786390:BPW786390 BZR786390:BZS786390 CJN786390:CJO786390 CTJ786390:CTK786390 DDF786390:DDG786390 DNB786390:DNC786390 DWX786390:DWY786390 EGT786390:EGU786390 EQP786390:EQQ786390 FAL786390:FAM786390 FKH786390:FKI786390 FUD786390:FUE786390 GDZ786390:GEA786390 GNV786390:GNW786390 GXR786390:GXS786390 HHN786390:HHO786390 HRJ786390:HRK786390 IBF786390:IBG786390 ILB786390:ILC786390 IUX786390:IUY786390 JET786390:JEU786390 JOP786390:JOQ786390 JYL786390:JYM786390 KIH786390:KII786390 KSD786390:KSE786390 LBZ786390:LCA786390 LLV786390:LLW786390 LVR786390:LVS786390 MFN786390:MFO786390 MPJ786390:MPK786390 MZF786390:MZG786390 NJB786390:NJC786390 NSX786390:NSY786390 OCT786390:OCU786390 OMP786390:OMQ786390 OWL786390:OWM786390 PGH786390:PGI786390 PQD786390:PQE786390 PZZ786390:QAA786390 QJV786390:QJW786390 QTR786390:QTS786390 RDN786390:RDO786390 RNJ786390:RNK786390 RXF786390:RXG786390 SHB786390:SHC786390 SQX786390:SQY786390 TAT786390:TAU786390 TKP786390:TKQ786390 TUL786390:TUM786390 UEH786390:UEI786390 UOD786390:UOE786390 UXZ786390:UYA786390 VHV786390:VHW786390 VRR786390:VRS786390 WBN786390:WBO786390 WLJ786390:WLK786390 WVF786390:WVG786390 H851926:I851926 IT851926:IU851926 SP851926:SQ851926 ACL851926:ACM851926 AMH851926:AMI851926 AWD851926:AWE851926 BFZ851926:BGA851926 BPV851926:BPW851926 BZR851926:BZS851926 CJN851926:CJO851926 CTJ851926:CTK851926 DDF851926:DDG851926 DNB851926:DNC851926 DWX851926:DWY851926 EGT851926:EGU851926 EQP851926:EQQ851926 FAL851926:FAM851926 FKH851926:FKI851926 FUD851926:FUE851926 GDZ851926:GEA851926 GNV851926:GNW851926 GXR851926:GXS851926 HHN851926:HHO851926 HRJ851926:HRK851926 IBF851926:IBG851926 ILB851926:ILC851926 IUX851926:IUY851926 JET851926:JEU851926 JOP851926:JOQ851926 JYL851926:JYM851926 KIH851926:KII851926 KSD851926:KSE851926 LBZ851926:LCA851926 LLV851926:LLW851926 LVR851926:LVS851926 MFN851926:MFO851926 MPJ851926:MPK851926 MZF851926:MZG851926 NJB851926:NJC851926 NSX851926:NSY851926 OCT851926:OCU851926 OMP851926:OMQ851926 OWL851926:OWM851926 PGH851926:PGI851926 PQD851926:PQE851926 PZZ851926:QAA851926 QJV851926:QJW851926 QTR851926:QTS851926 RDN851926:RDO851926 RNJ851926:RNK851926 RXF851926:RXG851926 SHB851926:SHC851926 SQX851926:SQY851926 TAT851926:TAU851926 TKP851926:TKQ851926 TUL851926:TUM851926 UEH851926:UEI851926 UOD851926:UOE851926 UXZ851926:UYA851926 VHV851926:VHW851926 VRR851926:VRS851926 WBN851926:WBO851926 WLJ851926:WLK851926 WVF851926:WVG851926 H917462:I917462 IT917462:IU917462 SP917462:SQ917462 ACL917462:ACM917462 AMH917462:AMI917462 AWD917462:AWE917462 BFZ917462:BGA917462 BPV917462:BPW917462 BZR917462:BZS917462 CJN917462:CJO917462 CTJ917462:CTK917462 DDF917462:DDG917462 DNB917462:DNC917462 DWX917462:DWY917462 EGT917462:EGU917462 EQP917462:EQQ917462 FAL917462:FAM917462 FKH917462:FKI917462 FUD917462:FUE917462 GDZ917462:GEA917462 GNV917462:GNW917462 GXR917462:GXS917462 HHN917462:HHO917462 HRJ917462:HRK917462 IBF917462:IBG917462 ILB917462:ILC917462 IUX917462:IUY917462 JET917462:JEU917462 JOP917462:JOQ917462 JYL917462:JYM917462 KIH917462:KII917462 KSD917462:KSE917462 LBZ917462:LCA917462 LLV917462:LLW917462 LVR917462:LVS917462 MFN917462:MFO917462 MPJ917462:MPK917462 MZF917462:MZG917462 NJB917462:NJC917462 NSX917462:NSY917462 OCT917462:OCU917462 OMP917462:OMQ917462 OWL917462:OWM917462 PGH917462:PGI917462 PQD917462:PQE917462 PZZ917462:QAA917462 QJV917462:QJW917462 QTR917462:QTS917462 RDN917462:RDO917462 RNJ917462:RNK917462 RXF917462:RXG917462 SHB917462:SHC917462 SQX917462:SQY917462 TAT917462:TAU917462 TKP917462:TKQ917462 TUL917462:TUM917462 UEH917462:UEI917462 UOD917462:UOE917462 UXZ917462:UYA917462 VHV917462:VHW917462 VRR917462:VRS917462 WBN917462:WBO917462 WLJ917462:WLK917462 WVF917462:WVG917462 H982998:I982998 IT982998:IU982998 SP982998:SQ982998 ACL982998:ACM982998 AMH982998:AMI982998 AWD982998:AWE982998 BFZ982998:BGA982998 BPV982998:BPW982998 BZR982998:BZS982998 CJN982998:CJO982998 CTJ982998:CTK982998 DDF982998:DDG982998 DNB982998:DNC982998 DWX982998:DWY982998 EGT982998:EGU982998 EQP982998:EQQ982998 FAL982998:FAM982998 FKH982998:FKI982998 FUD982998:FUE982998 GDZ982998:GEA982998 GNV982998:GNW982998 GXR982998:GXS982998 HHN982998:HHO982998 HRJ982998:HRK982998 IBF982998:IBG982998 ILB982998:ILC982998 IUX982998:IUY982998 JET982998:JEU982998 JOP982998:JOQ982998 JYL982998:JYM982998 KIH982998:KII982998 KSD982998:KSE982998 LBZ982998:LCA982998 LLV982998:LLW982998 LVR982998:LVS982998 MFN982998:MFO982998 MPJ982998:MPK982998 MZF982998:MZG982998 NJB982998:NJC982998 NSX982998:NSY982998 OCT982998:OCU982998 OMP982998:OMQ982998 OWL982998:OWM982998 PGH982998:PGI982998 PQD982998:PQE982998 PZZ982998:QAA982998 QJV982998:QJW982998 QTR982998:QTS982998 RDN982998:RDO982998 RNJ982998:RNK982998 RXF982998:RXG982998 SHB982998:SHC982998 SQX982998:SQY982998 TAT982998:TAU982998 TKP982998:TKQ982998 TUL982998:TUM982998 UEH982998:UEI982998 UOD982998:UOE982998 UXZ982998:UYA982998 VHV982998:VHW982998 VRR982998:VRS982998 WBN982998:WBO982998 WLJ982998:WLK982998 WVF982998:WVG982998" xr:uid="{53E67D4D-938B-4EED-BD52-4FCB669752CD}">
      <formula1>9999999999</formula1>
    </dataValidation>
    <dataValidation type="whole" operator="greaterThanOrEqual" allowBlank="1" showInputMessage="1" showErrorMessage="1" errorTitle="Pogrešan unos" error="Mogu se unijeti samo cjelobrojne pozitivne vrijednosti." sqref="H65486:I65486 IT65486:IU65486 SP65486:SQ65486 ACL65486:ACM65486 AMH65486:AMI65486 AWD65486:AWE65486 BFZ65486:BGA65486 BPV65486:BPW65486 BZR65486:BZS65486 CJN65486:CJO65486 CTJ65486:CTK65486 DDF65486:DDG65486 DNB65486:DNC65486 DWX65486:DWY65486 EGT65486:EGU65486 EQP65486:EQQ65486 FAL65486:FAM65486 FKH65486:FKI65486 FUD65486:FUE65486 GDZ65486:GEA65486 GNV65486:GNW65486 GXR65486:GXS65486 HHN65486:HHO65486 HRJ65486:HRK65486 IBF65486:IBG65486 ILB65486:ILC65486 IUX65486:IUY65486 JET65486:JEU65486 JOP65486:JOQ65486 JYL65486:JYM65486 KIH65486:KII65486 KSD65486:KSE65486 LBZ65486:LCA65486 LLV65486:LLW65486 LVR65486:LVS65486 MFN65486:MFO65486 MPJ65486:MPK65486 MZF65486:MZG65486 NJB65486:NJC65486 NSX65486:NSY65486 OCT65486:OCU65486 OMP65486:OMQ65486 OWL65486:OWM65486 PGH65486:PGI65486 PQD65486:PQE65486 PZZ65486:QAA65486 QJV65486:QJW65486 QTR65486:QTS65486 RDN65486:RDO65486 RNJ65486:RNK65486 RXF65486:RXG65486 SHB65486:SHC65486 SQX65486:SQY65486 TAT65486:TAU65486 TKP65486:TKQ65486 TUL65486:TUM65486 UEH65486:UEI65486 UOD65486:UOE65486 UXZ65486:UYA65486 VHV65486:VHW65486 VRR65486:VRS65486 WBN65486:WBO65486 WLJ65486:WLK65486 WVF65486:WVG65486 H131022:I131022 IT131022:IU131022 SP131022:SQ131022 ACL131022:ACM131022 AMH131022:AMI131022 AWD131022:AWE131022 BFZ131022:BGA131022 BPV131022:BPW131022 BZR131022:BZS131022 CJN131022:CJO131022 CTJ131022:CTK131022 DDF131022:DDG131022 DNB131022:DNC131022 DWX131022:DWY131022 EGT131022:EGU131022 EQP131022:EQQ131022 FAL131022:FAM131022 FKH131022:FKI131022 FUD131022:FUE131022 GDZ131022:GEA131022 GNV131022:GNW131022 GXR131022:GXS131022 HHN131022:HHO131022 HRJ131022:HRK131022 IBF131022:IBG131022 ILB131022:ILC131022 IUX131022:IUY131022 JET131022:JEU131022 JOP131022:JOQ131022 JYL131022:JYM131022 KIH131022:KII131022 KSD131022:KSE131022 LBZ131022:LCA131022 LLV131022:LLW131022 LVR131022:LVS131022 MFN131022:MFO131022 MPJ131022:MPK131022 MZF131022:MZG131022 NJB131022:NJC131022 NSX131022:NSY131022 OCT131022:OCU131022 OMP131022:OMQ131022 OWL131022:OWM131022 PGH131022:PGI131022 PQD131022:PQE131022 PZZ131022:QAA131022 QJV131022:QJW131022 QTR131022:QTS131022 RDN131022:RDO131022 RNJ131022:RNK131022 RXF131022:RXG131022 SHB131022:SHC131022 SQX131022:SQY131022 TAT131022:TAU131022 TKP131022:TKQ131022 TUL131022:TUM131022 UEH131022:UEI131022 UOD131022:UOE131022 UXZ131022:UYA131022 VHV131022:VHW131022 VRR131022:VRS131022 WBN131022:WBO131022 WLJ131022:WLK131022 WVF131022:WVG131022 H196558:I196558 IT196558:IU196558 SP196558:SQ196558 ACL196558:ACM196558 AMH196558:AMI196558 AWD196558:AWE196558 BFZ196558:BGA196558 BPV196558:BPW196558 BZR196558:BZS196558 CJN196558:CJO196558 CTJ196558:CTK196558 DDF196558:DDG196558 DNB196558:DNC196558 DWX196558:DWY196558 EGT196558:EGU196558 EQP196558:EQQ196558 FAL196558:FAM196558 FKH196558:FKI196558 FUD196558:FUE196558 GDZ196558:GEA196558 GNV196558:GNW196558 GXR196558:GXS196558 HHN196558:HHO196558 HRJ196558:HRK196558 IBF196558:IBG196558 ILB196558:ILC196558 IUX196558:IUY196558 JET196558:JEU196558 JOP196558:JOQ196558 JYL196558:JYM196558 KIH196558:KII196558 KSD196558:KSE196558 LBZ196558:LCA196558 LLV196558:LLW196558 LVR196558:LVS196558 MFN196558:MFO196558 MPJ196558:MPK196558 MZF196558:MZG196558 NJB196558:NJC196558 NSX196558:NSY196558 OCT196558:OCU196558 OMP196558:OMQ196558 OWL196558:OWM196558 PGH196558:PGI196558 PQD196558:PQE196558 PZZ196558:QAA196558 QJV196558:QJW196558 QTR196558:QTS196558 RDN196558:RDO196558 RNJ196558:RNK196558 RXF196558:RXG196558 SHB196558:SHC196558 SQX196558:SQY196558 TAT196558:TAU196558 TKP196558:TKQ196558 TUL196558:TUM196558 UEH196558:UEI196558 UOD196558:UOE196558 UXZ196558:UYA196558 VHV196558:VHW196558 VRR196558:VRS196558 WBN196558:WBO196558 WLJ196558:WLK196558 WVF196558:WVG196558 H262094:I262094 IT262094:IU262094 SP262094:SQ262094 ACL262094:ACM262094 AMH262094:AMI262094 AWD262094:AWE262094 BFZ262094:BGA262094 BPV262094:BPW262094 BZR262094:BZS262094 CJN262094:CJO262094 CTJ262094:CTK262094 DDF262094:DDG262094 DNB262094:DNC262094 DWX262094:DWY262094 EGT262094:EGU262094 EQP262094:EQQ262094 FAL262094:FAM262094 FKH262094:FKI262094 FUD262094:FUE262094 GDZ262094:GEA262094 GNV262094:GNW262094 GXR262094:GXS262094 HHN262094:HHO262094 HRJ262094:HRK262094 IBF262094:IBG262094 ILB262094:ILC262094 IUX262094:IUY262094 JET262094:JEU262094 JOP262094:JOQ262094 JYL262094:JYM262094 KIH262094:KII262094 KSD262094:KSE262094 LBZ262094:LCA262094 LLV262094:LLW262094 LVR262094:LVS262094 MFN262094:MFO262094 MPJ262094:MPK262094 MZF262094:MZG262094 NJB262094:NJC262094 NSX262094:NSY262094 OCT262094:OCU262094 OMP262094:OMQ262094 OWL262094:OWM262094 PGH262094:PGI262094 PQD262094:PQE262094 PZZ262094:QAA262094 QJV262094:QJW262094 QTR262094:QTS262094 RDN262094:RDO262094 RNJ262094:RNK262094 RXF262094:RXG262094 SHB262094:SHC262094 SQX262094:SQY262094 TAT262094:TAU262094 TKP262094:TKQ262094 TUL262094:TUM262094 UEH262094:UEI262094 UOD262094:UOE262094 UXZ262094:UYA262094 VHV262094:VHW262094 VRR262094:VRS262094 WBN262094:WBO262094 WLJ262094:WLK262094 WVF262094:WVG262094 H327630:I327630 IT327630:IU327630 SP327630:SQ327630 ACL327630:ACM327630 AMH327630:AMI327630 AWD327630:AWE327630 BFZ327630:BGA327630 BPV327630:BPW327630 BZR327630:BZS327630 CJN327630:CJO327630 CTJ327630:CTK327630 DDF327630:DDG327630 DNB327630:DNC327630 DWX327630:DWY327630 EGT327630:EGU327630 EQP327630:EQQ327630 FAL327630:FAM327630 FKH327630:FKI327630 FUD327630:FUE327630 GDZ327630:GEA327630 GNV327630:GNW327630 GXR327630:GXS327630 HHN327630:HHO327630 HRJ327630:HRK327630 IBF327630:IBG327630 ILB327630:ILC327630 IUX327630:IUY327630 JET327630:JEU327630 JOP327630:JOQ327630 JYL327630:JYM327630 KIH327630:KII327630 KSD327630:KSE327630 LBZ327630:LCA327630 LLV327630:LLW327630 LVR327630:LVS327630 MFN327630:MFO327630 MPJ327630:MPK327630 MZF327630:MZG327630 NJB327630:NJC327630 NSX327630:NSY327630 OCT327630:OCU327630 OMP327630:OMQ327630 OWL327630:OWM327630 PGH327630:PGI327630 PQD327630:PQE327630 PZZ327630:QAA327630 QJV327630:QJW327630 QTR327630:QTS327630 RDN327630:RDO327630 RNJ327630:RNK327630 RXF327630:RXG327630 SHB327630:SHC327630 SQX327630:SQY327630 TAT327630:TAU327630 TKP327630:TKQ327630 TUL327630:TUM327630 UEH327630:UEI327630 UOD327630:UOE327630 UXZ327630:UYA327630 VHV327630:VHW327630 VRR327630:VRS327630 WBN327630:WBO327630 WLJ327630:WLK327630 WVF327630:WVG327630 H393166:I393166 IT393166:IU393166 SP393166:SQ393166 ACL393166:ACM393166 AMH393166:AMI393166 AWD393166:AWE393166 BFZ393166:BGA393166 BPV393166:BPW393166 BZR393166:BZS393166 CJN393166:CJO393166 CTJ393166:CTK393166 DDF393166:DDG393166 DNB393166:DNC393166 DWX393166:DWY393166 EGT393166:EGU393166 EQP393166:EQQ393166 FAL393166:FAM393166 FKH393166:FKI393166 FUD393166:FUE393166 GDZ393166:GEA393166 GNV393166:GNW393166 GXR393166:GXS393166 HHN393166:HHO393166 HRJ393166:HRK393166 IBF393166:IBG393166 ILB393166:ILC393166 IUX393166:IUY393166 JET393166:JEU393166 JOP393166:JOQ393166 JYL393166:JYM393166 KIH393166:KII393166 KSD393166:KSE393166 LBZ393166:LCA393166 LLV393166:LLW393166 LVR393166:LVS393166 MFN393166:MFO393166 MPJ393166:MPK393166 MZF393166:MZG393166 NJB393166:NJC393166 NSX393166:NSY393166 OCT393166:OCU393166 OMP393166:OMQ393166 OWL393166:OWM393166 PGH393166:PGI393166 PQD393166:PQE393166 PZZ393166:QAA393166 QJV393166:QJW393166 QTR393166:QTS393166 RDN393166:RDO393166 RNJ393166:RNK393166 RXF393166:RXG393166 SHB393166:SHC393166 SQX393166:SQY393166 TAT393166:TAU393166 TKP393166:TKQ393166 TUL393166:TUM393166 UEH393166:UEI393166 UOD393166:UOE393166 UXZ393166:UYA393166 VHV393166:VHW393166 VRR393166:VRS393166 WBN393166:WBO393166 WLJ393166:WLK393166 WVF393166:WVG393166 H458702:I458702 IT458702:IU458702 SP458702:SQ458702 ACL458702:ACM458702 AMH458702:AMI458702 AWD458702:AWE458702 BFZ458702:BGA458702 BPV458702:BPW458702 BZR458702:BZS458702 CJN458702:CJO458702 CTJ458702:CTK458702 DDF458702:DDG458702 DNB458702:DNC458702 DWX458702:DWY458702 EGT458702:EGU458702 EQP458702:EQQ458702 FAL458702:FAM458702 FKH458702:FKI458702 FUD458702:FUE458702 GDZ458702:GEA458702 GNV458702:GNW458702 GXR458702:GXS458702 HHN458702:HHO458702 HRJ458702:HRK458702 IBF458702:IBG458702 ILB458702:ILC458702 IUX458702:IUY458702 JET458702:JEU458702 JOP458702:JOQ458702 JYL458702:JYM458702 KIH458702:KII458702 KSD458702:KSE458702 LBZ458702:LCA458702 LLV458702:LLW458702 LVR458702:LVS458702 MFN458702:MFO458702 MPJ458702:MPK458702 MZF458702:MZG458702 NJB458702:NJC458702 NSX458702:NSY458702 OCT458702:OCU458702 OMP458702:OMQ458702 OWL458702:OWM458702 PGH458702:PGI458702 PQD458702:PQE458702 PZZ458702:QAA458702 QJV458702:QJW458702 QTR458702:QTS458702 RDN458702:RDO458702 RNJ458702:RNK458702 RXF458702:RXG458702 SHB458702:SHC458702 SQX458702:SQY458702 TAT458702:TAU458702 TKP458702:TKQ458702 TUL458702:TUM458702 UEH458702:UEI458702 UOD458702:UOE458702 UXZ458702:UYA458702 VHV458702:VHW458702 VRR458702:VRS458702 WBN458702:WBO458702 WLJ458702:WLK458702 WVF458702:WVG458702 H524238:I524238 IT524238:IU524238 SP524238:SQ524238 ACL524238:ACM524238 AMH524238:AMI524238 AWD524238:AWE524238 BFZ524238:BGA524238 BPV524238:BPW524238 BZR524238:BZS524238 CJN524238:CJO524238 CTJ524238:CTK524238 DDF524238:DDG524238 DNB524238:DNC524238 DWX524238:DWY524238 EGT524238:EGU524238 EQP524238:EQQ524238 FAL524238:FAM524238 FKH524238:FKI524238 FUD524238:FUE524238 GDZ524238:GEA524238 GNV524238:GNW524238 GXR524238:GXS524238 HHN524238:HHO524238 HRJ524238:HRK524238 IBF524238:IBG524238 ILB524238:ILC524238 IUX524238:IUY524238 JET524238:JEU524238 JOP524238:JOQ524238 JYL524238:JYM524238 KIH524238:KII524238 KSD524238:KSE524238 LBZ524238:LCA524238 LLV524238:LLW524238 LVR524238:LVS524238 MFN524238:MFO524238 MPJ524238:MPK524238 MZF524238:MZG524238 NJB524238:NJC524238 NSX524238:NSY524238 OCT524238:OCU524238 OMP524238:OMQ524238 OWL524238:OWM524238 PGH524238:PGI524238 PQD524238:PQE524238 PZZ524238:QAA524238 QJV524238:QJW524238 QTR524238:QTS524238 RDN524238:RDO524238 RNJ524238:RNK524238 RXF524238:RXG524238 SHB524238:SHC524238 SQX524238:SQY524238 TAT524238:TAU524238 TKP524238:TKQ524238 TUL524238:TUM524238 UEH524238:UEI524238 UOD524238:UOE524238 UXZ524238:UYA524238 VHV524238:VHW524238 VRR524238:VRS524238 WBN524238:WBO524238 WLJ524238:WLK524238 WVF524238:WVG524238 H589774:I589774 IT589774:IU589774 SP589774:SQ589774 ACL589774:ACM589774 AMH589774:AMI589774 AWD589774:AWE589774 BFZ589774:BGA589774 BPV589774:BPW589774 BZR589774:BZS589774 CJN589774:CJO589774 CTJ589774:CTK589774 DDF589774:DDG589774 DNB589774:DNC589774 DWX589774:DWY589774 EGT589774:EGU589774 EQP589774:EQQ589774 FAL589774:FAM589774 FKH589774:FKI589774 FUD589774:FUE589774 GDZ589774:GEA589774 GNV589774:GNW589774 GXR589774:GXS589774 HHN589774:HHO589774 HRJ589774:HRK589774 IBF589774:IBG589774 ILB589774:ILC589774 IUX589774:IUY589774 JET589774:JEU589774 JOP589774:JOQ589774 JYL589774:JYM589774 KIH589774:KII589774 KSD589774:KSE589774 LBZ589774:LCA589774 LLV589774:LLW589774 LVR589774:LVS589774 MFN589774:MFO589774 MPJ589774:MPK589774 MZF589774:MZG589774 NJB589774:NJC589774 NSX589774:NSY589774 OCT589774:OCU589774 OMP589774:OMQ589774 OWL589774:OWM589774 PGH589774:PGI589774 PQD589774:PQE589774 PZZ589774:QAA589774 QJV589774:QJW589774 QTR589774:QTS589774 RDN589774:RDO589774 RNJ589774:RNK589774 RXF589774:RXG589774 SHB589774:SHC589774 SQX589774:SQY589774 TAT589774:TAU589774 TKP589774:TKQ589774 TUL589774:TUM589774 UEH589774:UEI589774 UOD589774:UOE589774 UXZ589774:UYA589774 VHV589774:VHW589774 VRR589774:VRS589774 WBN589774:WBO589774 WLJ589774:WLK589774 WVF589774:WVG589774 H655310:I655310 IT655310:IU655310 SP655310:SQ655310 ACL655310:ACM655310 AMH655310:AMI655310 AWD655310:AWE655310 BFZ655310:BGA655310 BPV655310:BPW655310 BZR655310:BZS655310 CJN655310:CJO655310 CTJ655310:CTK655310 DDF655310:DDG655310 DNB655310:DNC655310 DWX655310:DWY655310 EGT655310:EGU655310 EQP655310:EQQ655310 FAL655310:FAM655310 FKH655310:FKI655310 FUD655310:FUE655310 GDZ655310:GEA655310 GNV655310:GNW655310 GXR655310:GXS655310 HHN655310:HHO655310 HRJ655310:HRK655310 IBF655310:IBG655310 ILB655310:ILC655310 IUX655310:IUY655310 JET655310:JEU655310 JOP655310:JOQ655310 JYL655310:JYM655310 KIH655310:KII655310 KSD655310:KSE655310 LBZ655310:LCA655310 LLV655310:LLW655310 LVR655310:LVS655310 MFN655310:MFO655310 MPJ655310:MPK655310 MZF655310:MZG655310 NJB655310:NJC655310 NSX655310:NSY655310 OCT655310:OCU655310 OMP655310:OMQ655310 OWL655310:OWM655310 PGH655310:PGI655310 PQD655310:PQE655310 PZZ655310:QAA655310 QJV655310:QJW655310 QTR655310:QTS655310 RDN655310:RDO655310 RNJ655310:RNK655310 RXF655310:RXG655310 SHB655310:SHC655310 SQX655310:SQY655310 TAT655310:TAU655310 TKP655310:TKQ655310 TUL655310:TUM655310 UEH655310:UEI655310 UOD655310:UOE655310 UXZ655310:UYA655310 VHV655310:VHW655310 VRR655310:VRS655310 WBN655310:WBO655310 WLJ655310:WLK655310 WVF655310:WVG655310 H720846:I720846 IT720846:IU720846 SP720846:SQ720846 ACL720846:ACM720846 AMH720846:AMI720846 AWD720846:AWE720846 BFZ720846:BGA720846 BPV720846:BPW720846 BZR720846:BZS720846 CJN720846:CJO720846 CTJ720846:CTK720846 DDF720846:DDG720846 DNB720846:DNC720846 DWX720846:DWY720846 EGT720846:EGU720846 EQP720846:EQQ720846 FAL720846:FAM720846 FKH720846:FKI720846 FUD720846:FUE720846 GDZ720846:GEA720846 GNV720846:GNW720846 GXR720846:GXS720846 HHN720846:HHO720846 HRJ720846:HRK720846 IBF720846:IBG720846 ILB720846:ILC720846 IUX720846:IUY720846 JET720846:JEU720846 JOP720846:JOQ720846 JYL720846:JYM720846 KIH720846:KII720846 KSD720846:KSE720846 LBZ720846:LCA720846 LLV720846:LLW720846 LVR720846:LVS720846 MFN720846:MFO720846 MPJ720846:MPK720846 MZF720846:MZG720846 NJB720846:NJC720846 NSX720846:NSY720846 OCT720846:OCU720846 OMP720846:OMQ720846 OWL720846:OWM720846 PGH720846:PGI720846 PQD720846:PQE720846 PZZ720846:QAA720846 QJV720846:QJW720846 QTR720846:QTS720846 RDN720846:RDO720846 RNJ720846:RNK720846 RXF720846:RXG720846 SHB720846:SHC720846 SQX720846:SQY720846 TAT720846:TAU720846 TKP720846:TKQ720846 TUL720846:TUM720846 UEH720846:UEI720846 UOD720846:UOE720846 UXZ720846:UYA720846 VHV720846:VHW720846 VRR720846:VRS720846 WBN720846:WBO720846 WLJ720846:WLK720846 WVF720846:WVG720846 H786382:I786382 IT786382:IU786382 SP786382:SQ786382 ACL786382:ACM786382 AMH786382:AMI786382 AWD786382:AWE786382 BFZ786382:BGA786382 BPV786382:BPW786382 BZR786382:BZS786382 CJN786382:CJO786382 CTJ786382:CTK786382 DDF786382:DDG786382 DNB786382:DNC786382 DWX786382:DWY786382 EGT786382:EGU786382 EQP786382:EQQ786382 FAL786382:FAM786382 FKH786382:FKI786382 FUD786382:FUE786382 GDZ786382:GEA786382 GNV786382:GNW786382 GXR786382:GXS786382 HHN786382:HHO786382 HRJ786382:HRK786382 IBF786382:IBG786382 ILB786382:ILC786382 IUX786382:IUY786382 JET786382:JEU786382 JOP786382:JOQ786382 JYL786382:JYM786382 KIH786382:KII786382 KSD786382:KSE786382 LBZ786382:LCA786382 LLV786382:LLW786382 LVR786382:LVS786382 MFN786382:MFO786382 MPJ786382:MPK786382 MZF786382:MZG786382 NJB786382:NJC786382 NSX786382:NSY786382 OCT786382:OCU786382 OMP786382:OMQ786382 OWL786382:OWM786382 PGH786382:PGI786382 PQD786382:PQE786382 PZZ786382:QAA786382 QJV786382:QJW786382 QTR786382:QTS786382 RDN786382:RDO786382 RNJ786382:RNK786382 RXF786382:RXG786382 SHB786382:SHC786382 SQX786382:SQY786382 TAT786382:TAU786382 TKP786382:TKQ786382 TUL786382:TUM786382 UEH786382:UEI786382 UOD786382:UOE786382 UXZ786382:UYA786382 VHV786382:VHW786382 VRR786382:VRS786382 WBN786382:WBO786382 WLJ786382:WLK786382 WVF786382:WVG786382 H851918:I851918 IT851918:IU851918 SP851918:SQ851918 ACL851918:ACM851918 AMH851918:AMI851918 AWD851918:AWE851918 BFZ851918:BGA851918 BPV851918:BPW851918 BZR851918:BZS851918 CJN851918:CJO851918 CTJ851918:CTK851918 DDF851918:DDG851918 DNB851918:DNC851918 DWX851918:DWY851918 EGT851918:EGU851918 EQP851918:EQQ851918 FAL851918:FAM851918 FKH851918:FKI851918 FUD851918:FUE851918 GDZ851918:GEA851918 GNV851918:GNW851918 GXR851918:GXS851918 HHN851918:HHO851918 HRJ851918:HRK851918 IBF851918:IBG851918 ILB851918:ILC851918 IUX851918:IUY851918 JET851918:JEU851918 JOP851918:JOQ851918 JYL851918:JYM851918 KIH851918:KII851918 KSD851918:KSE851918 LBZ851918:LCA851918 LLV851918:LLW851918 LVR851918:LVS851918 MFN851918:MFO851918 MPJ851918:MPK851918 MZF851918:MZG851918 NJB851918:NJC851918 NSX851918:NSY851918 OCT851918:OCU851918 OMP851918:OMQ851918 OWL851918:OWM851918 PGH851918:PGI851918 PQD851918:PQE851918 PZZ851918:QAA851918 QJV851918:QJW851918 QTR851918:QTS851918 RDN851918:RDO851918 RNJ851918:RNK851918 RXF851918:RXG851918 SHB851918:SHC851918 SQX851918:SQY851918 TAT851918:TAU851918 TKP851918:TKQ851918 TUL851918:TUM851918 UEH851918:UEI851918 UOD851918:UOE851918 UXZ851918:UYA851918 VHV851918:VHW851918 VRR851918:VRS851918 WBN851918:WBO851918 WLJ851918:WLK851918 WVF851918:WVG851918 H917454:I917454 IT917454:IU917454 SP917454:SQ917454 ACL917454:ACM917454 AMH917454:AMI917454 AWD917454:AWE917454 BFZ917454:BGA917454 BPV917454:BPW917454 BZR917454:BZS917454 CJN917454:CJO917454 CTJ917454:CTK917454 DDF917454:DDG917454 DNB917454:DNC917454 DWX917454:DWY917454 EGT917454:EGU917454 EQP917454:EQQ917454 FAL917454:FAM917454 FKH917454:FKI917454 FUD917454:FUE917454 GDZ917454:GEA917454 GNV917454:GNW917454 GXR917454:GXS917454 HHN917454:HHO917454 HRJ917454:HRK917454 IBF917454:IBG917454 ILB917454:ILC917454 IUX917454:IUY917454 JET917454:JEU917454 JOP917454:JOQ917454 JYL917454:JYM917454 KIH917454:KII917454 KSD917454:KSE917454 LBZ917454:LCA917454 LLV917454:LLW917454 LVR917454:LVS917454 MFN917454:MFO917454 MPJ917454:MPK917454 MZF917454:MZG917454 NJB917454:NJC917454 NSX917454:NSY917454 OCT917454:OCU917454 OMP917454:OMQ917454 OWL917454:OWM917454 PGH917454:PGI917454 PQD917454:PQE917454 PZZ917454:QAA917454 QJV917454:QJW917454 QTR917454:QTS917454 RDN917454:RDO917454 RNJ917454:RNK917454 RXF917454:RXG917454 SHB917454:SHC917454 SQX917454:SQY917454 TAT917454:TAU917454 TKP917454:TKQ917454 TUL917454:TUM917454 UEH917454:UEI917454 UOD917454:UOE917454 UXZ917454:UYA917454 VHV917454:VHW917454 VRR917454:VRS917454 WBN917454:WBO917454 WLJ917454:WLK917454 WVF917454:WVG917454 H982990:I982990 IT982990:IU982990 SP982990:SQ982990 ACL982990:ACM982990 AMH982990:AMI982990 AWD982990:AWE982990 BFZ982990:BGA982990 BPV982990:BPW982990 BZR982990:BZS982990 CJN982990:CJO982990 CTJ982990:CTK982990 DDF982990:DDG982990 DNB982990:DNC982990 DWX982990:DWY982990 EGT982990:EGU982990 EQP982990:EQQ982990 FAL982990:FAM982990 FKH982990:FKI982990 FUD982990:FUE982990 GDZ982990:GEA982990 GNV982990:GNW982990 GXR982990:GXS982990 HHN982990:HHO982990 HRJ982990:HRK982990 IBF982990:IBG982990 ILB982990:ILC982990 IUX982990:IUY982990 JET982990:JEU982990 JOP982990:JOQ982990 JYL982990:JYM982990 KIH982990:KII982990 KSD982990:KSE982990 LBZ982990:LCA982990 LLV982990:LLW982990 LVR982990:LVS982990 MFN982990:MFO982990 MPJ982990:MPK982990 MZF982990:MZG982990 NJB982990:NJC982990 NSX982990:NSY982990 OCT982990:OCU982990 OMP982990:OMQ982990 OWL982990:OWM982990 PGH982990:PGI982990 PQD982990:PQE982990 PZZ982990:QAA982990 QJV982990:QJW982990 QTR982990:QTS982990 RDN982990:RDO982990 RNJ982990:RNK982990 RXF982990:RXG982990 SHB982990:SHC982990 SQX982990:SQY982990 TAT982990:TAU982990 TKP982990:TKQ982990 TUL982990:TUM982990 UEH982990:UEI982990 UOD982990:UOE982990 UXZ982990:UYA982990 VHV982990:VHW982990 VRR982990:VRS982990 WBN982990:WBO982990 WLJ982990:WLK982990 WVF982990:WVG982990 H65488:I65493 IT65488:IU65493 SP65488:SQ65493 ACL65488:ACM65493 AMH65488:AMI65493 AWD65488:AWE65493 BFZ65488:BGA65493 BPV65488:BPW65493 BZR65488:BZS65493 CJN65488:CJO65493 CTJ65488:CTK65493 DDF65488:DDG65493 DNB65488:DNC65493 DWX65488:DWY65493 EGT65488:EGU65493 EQP65488:EQQ65493 FAL65488:FAM65493 FKH65488:FKI65493 FUD65488:FUE65493 GDZ65488:GEA65493 GNV65488:GNW65493 GXR65488:GXS65493 HHN65488:HHO65493 HRJ65488:HRK65493 IBF65488:IBG65493 ILB65488:ILC65493 IUX65488:IUY65493 JET65488:JEU65493 JOP65488:JOQ65493 JYL65488:JYM65493 KIH65488:KII65493 KSD65488:KSE65493 LBZ65488:LCA65493 LLV65488:LLW65493 LVR65488:LVS65493 MFN65488:MFO65493 MPJ65488:MPK65493 MZF65488:MZG65493 NJB65488:NJC65493 NSX65488:NSY65493 OCT65488:OCU65493 OMP65488:OMQ65493 OWL65488:OWM65493 PGH65488:PGI65493 PQD65488:PQE65493 PZZ65488:QAA65493 QJV65488:QJW65493 QTR65488:QTS65493 RDN65488:RDO65493 RNJ65488:RNK65493 RXF65488:RXG65493 SHB65488:SHC65493 SQX65488:SQY65493 TAT65488:TAU65493 TKP65488:TKQ65493 TUL65488:TUM65493 UEH65488:UEI65493 UOD65488:UOE65493 UXZ65488:UYA65493 VHV65488:VHW65493 VRR65488:VRS65493 WBN65488:WBO65493 WLJ65488:WLK65493 WVF65488:WVG65493 H131024:I131029 IT131024:IU131029 SP131024:SQ131029 ACL131024:ACM131029 AMH131024:AMI131029 AWD131024:AWE131029 BFZ131024:BGA131029 BPV131024:BPW131029 BZR131024:BZS131029 CJN131024:CJO131029 CTJ131024:CTK131029 DDF131024:DDG131029 DNB131024:DNC131029 DWX131024:DWY131029 EGT131024:EGU131029 EQP131024:EQQ131029 FAL131024:FAM131029 FKH131024:FKI131029 FUD131024:FUE131029 GDZ131024:GEA131029 GNV131024:GNW131029 GXR131024:GXS131029 HHN131024:HHO131029 HRJ131024:HRK131029 IBF131024:IBG131029 ILB131024:ILC131029 IUX131024:IUY131029 JET131024:JEU131029 JOP131024:JOQ131029 JYL131024:JYM131029 KIH131024:KII131029 KSD131024:KSE131029 LBZ131024:LCA131029 LLV131024:LLW131029 LVR131024:LVS131029 MFN131024:MFO131029 MPJ131024:MPK131029 MZF131024:MZG131029 NJB131024:NJC131029 NSX131024:NSY131029 OCT131024:OCU131029 OMP131024:OMQ131029 OWL131024:OWM131029 PGH131024:PGI131029 PQD131024:PQE131029 PZZ131024:QAA131029 QJV131024:QJW131029 QTR131024:QTS131029 RDN131024:RDO131029 RNJ131024:RNK131029 RXF131024:RXG131029 SHB131024:SHC131029 SQX131024:SQY131029 TAT131024:TAU131029 TKP131024:TKQ131029 TUL131024:TUM131029 UEH131024:UEI131029 UOD131024:UOE131029 UXZ131024:UYA131029 VHV131024:VHW131029 VRR131024:VRS131029 WBN131024:WBO131029 WLJ131024:WLK131029 WVF131024:WVG131029 H196560:I196565 IT196560:IU196565 SP196560:SQ196565 ACL196560:ACM196565 AMH196560:AMI196565 AWD196560:AWE196565 BFZ196560:BGA196565 BPV196560:BPW196565 BZR196560:BZS196565 CJN196560:CJO196565 CTJ196560:CTK196565 DDF196560:DDG196565 DNB196560:DNC196565 DWX196560:DWY196565 EGT196560:EGU196565 EQP196560:EQQ196565 FAL196560:FAM196565 FKH196560:FKI196565 FUD196560:FUE196565 GDZ196560:GEA196565 GNV196560:GNW196565 GXR196560:GXS196565 HHN196560:HHO196565 HRJ196560:HRK196565 IBF196560:IBG196565 ILB196560:ILC196565 IUX196560:IUY196565 JET196560:JEU196565 JOP196560:JOQ196565 JYL196560:JYM196565 KIH196560:KII196565 KSD196560:KSE196565 LBZ196560:LCA196565 LLV196560:LLW196565 LVR196560:LVS196565 MFN196560:MFO196565 MPJ196560:MPK196565 MZF196560:MZG196565 NJB196560:NJC196565 NSX196560:NSY196565 OCT196560:OCU196565 OMP196560:OMQ196565 OWL196560:OWM196565 PGH196560:PGI196565 PQD196560:PQE196565 PZZ196560:QAA196565 QJV196560:QJW196565 QTR196560:QTS196565 RDN196560:RDO196565 RNJ196560:RNK196565 RXF196560:RXG196565 SHB196560:SHC196565 SQX196560:SQY196565 TAT196560:TAU196565 TKP196560:TKQ196565 TUL196560:TUM196565 UEH196560:UEI196565 UOD196560:UOE196565 UXZ196560:UYA196565 VHV196560:VHW196565 VRR196560:VRS196565 WBN196560:WBO196565 WLJ196560:WLK196565 WVF196560:WVG196565 H262096:I262101 IT262096:IU262101 SP262096:SQ262101 ACL262096:ACM262101 AMH262096:AMI262101 AWD262096:AWE262101 BFZ262096:BGA262101 BPV262096:BPW262101 BZR262096:BZS262101 CJN262096:CJO262101 CTJ262096:CTK262101 DDF262096:DDG262101 DNB262096:DNC262101 DWX262096:DWY262101 EGT262096:EGU262101 EQP262096:EQQ262101 FAL262096:FAM262101 FKH262096:FKI262101 FUD262096:FUE262101 GDZ262096:GEA262101 GNV262096:GNW262101 GXR262096:GXS262101 HHN262096:HHO262101 HRJ262096:HRK262101 IBF262096:IBG262101 ILB262096:ILC262101 IUX262096:IUY262101 JET262096:JEU262101 JOP262096:JOQ262101 JYL262096:JYM262101 KIH262096:KII262101 KSD262096:KSE262101 LBZ262096:LCA262101 LLV262096:LLW262101 LVR262096:LVS262101 MFN262096:MFO262101 MPJ262096:MPK262101 MZF262096:MZG262101 NJB262096:NJC262101 NSX262096:NSY262101 OCT262096:OCU262101 OMP262096:OMQ262101 OWL262096:OWM262101 PGH262096:PGI262101 PQD262096:PQE262101 PZZ262096:QAA262101 QJV262096:QJW262101 QTR262096:QTS262101 RDN262096:RDO262101 RNJ262096:RNK262101 RXF262096:RXG262101 SHB262096:SHC262101 SQX262096:SQY262101 TAT262096:TAU262101 TKP262096:TKQ262101 TUL262096:TUM262101 UEH262096:UEI262101 UOD262096:UOE262101 UXZ262096:UYA262101 VHV262096:VHW262101 VRR262096:VRS262101 WBN262096:WBO262101 WLJ262096:WLK262101 WVF262096:WVG262101 H327632:I327637 IT327632:IU327637 SP327632:SQ327637 ACL327632:ACM327637 AMH327632:AMI327637 AWD327632:AWE327637 BFZ327632:BGA327637 BPV327632:BPW327637 BZR327632:BZS327637 CJN327632:CJO327637 CTJ327632:CTK327637 DDF327632:DDG327637 DNB327632:DNC327637 DWX327632:DWY327637 EGT327632:EGU327637 EQP327632:EQQ327637 FAL327632:FAM327637 FKH327632:FKI327637 FUD327632:FUE327637 GDZ327632:GEA327637 GNV327632:GNW327637 GXR327632:GXS327637 HHN327632:HHO327637 HRJ327632:HRK327637 IBF327632:IBG327637 ILB327632:ILC327637 IUX327632:IUY327637 JET327632:JEU327637 JOP327632:JOQ327637 JYL327632:JYM327637 KIH327632:KII327637 KSD327632:KSE327637 LBZ327632:LCA327637 LLV327632:LLW327637 LVR327632:LVS327637 MFN327632:MFO327637 MPJ327632:MPK327637 MZF327632:MZG327637 NJB327632:NJC327637 NSX327632:NSY327637 OCT327632:OCU327637 OMP327632:OMQ327637 OWL327632:OWM327637 PGH327632:PGI327637 PQD327632:PQE327637 PZZ327632:QAA327637 QJV327632:QJW327637 QTR327632:QTS327637 RDN327632:RDO327637 RNJ327632:RNK327637 RXF327632:RXG327637 SHB327632:SHC327637 SQX327632:SQY327637 TAT327632:TAU327637 TKP327632:TKQ327637 TUL327632:TUM327637 UEH327632:UEI327637 UOD327632:UOE327637 UXZ327632:UYA327637 VHV327632:VHW327637 VRR327632:VRS327637 WBN327632:WBO327637 WLJ327632:WLK327637 WVF327632:WVG327637 H393168:I393173 IT393168:IU393173 SP393168:SQ393173 ACL393168:ACM393173 AMH393168:AMI393173 AWD393168:AWE393173 BFZ393168:BGA393173 BPV393168:BPW393173 BZR393168:BZS393173 CJN393168:CJO393173 CTJ393168:CTK393173 DDF393168:DDG393173 DNB393168:DNC393173 DWX393168:DWY393173 EGT393168:EGU393173 EQP393168:EQQ393173 FAL393168:FAM393173 FKH393168:FKI393173 FUD393168:FUE393173 GDZ393168:GEA393173 GNV393168:GNW393173 GXR393168:GXS393173 HHN393168:HHO393173 HRJ393168:HRK393173 IBF393168:IBG393173 ILB393168:ILC393173 IUX393168:IUY393173 JET393168:JEU393173 JOP393168:JOQ393173 JYL393168:JYM393173 KIH393168:KII393173 KSD393168:KSE393173 LBZ393168:LCA393173 LLV393168:LLW393173 LVR393168:LVS393173 MFN393168:MFO393173 MPJ393168:MPK393173 MZF393168:MZG393173 NJB393168:NJC393173 NSX393168:NSY393173 OCT393168:OCU393173 OMP393168:OMQ393173 OWL393168:OWM393173 PGH393168:PGI393173 PQD393168:PQE393173 PZZ393168:QAA393173 QJV393168:QJW393173 QTR393168:QTS393173 RDN393168:RDO393173 RNJ393168:RNK393173 RXF393168:RXG393173 SHB393168:SHC393173 SQX393168:SQY393173 TAT393168:TAU393173 TKP393168:TKQ393173 TUL393168:TUM393173 UEH393168:UEI393173 UOD393168:UOE393173 UXZ393168:UYA393173 VHV393168:VHW393173 VRR393168:VRS393173 WBN393168:WBO393173 WLJ393168:WLK393173 WVF393168:WVG393173 H458704:I458709 IT458704:IU458709 SP458704:SQ458709 ACL458704:ACM458709 AMH458704:AMI458709 AWD458704:AWE458709 BFZ458704:BGA458709 BPV458704:BPW458709 BZR458704:BZS458709 CJN458704:CJO458709 CTJ458704:CTK458709 DDF458704:DDG458709 DNB458704:DNC458709 DWX458704:DWY458709 EGT458704:EGU458709 EQP458704:EQQ458709 FAL458704:FAM458709 FKH458704:FKI458709 FUD458704:FUE458709 GDZ458704:GEA458709 GNV458704:GNW458709 GXR458704:GXS458709 HHN458704:HHO458709 HRJ458704:HRK458709 IBF458704:IBG458709 ILB458704:ILC458709 IUX458704:IUY458709 JET458704:JEU458709 JOP458704:JOQ458709 JYL458704:JYM458709 KIH458704:KII458709 KSD458704:KSE458709 LBZ458704:LCA458709 LLV458704:LLW458709 LVR458704:LVS458709 MFN458704:MFO458709 MPJ458704:MPK458709 MZF458704:MZG458709 NJB458704:NJC458709 NSX458704:NSY458709 OCT458704:OCU458709 OMP458704:OMQ458709 OWL458704:OWM458709 PGH458704:PGI458709 PQD458704:PQE458709 PZZ458704:QAA458709 QJV458704:QJW458709 QTR458704:QTS458709 RDN458704:RDO458709 RNJ458704:RNK458709 RXF458704:RXG458709 SHB458704:SHC458709 SQX458704:SQY458709 TAT458704:TAU458709 TKP458704:TKQ458709 TUL458704:TUM458709 UEH458704:UEI458709 UOD458704:UOE458709 UXZ458704:UYA458709 VHV458704:VHW458709 VRR458704:VRS458709 WBN458704:WBO458709 WLJ458704:WLK458709 WVF458704:WVG458709 H524240:I524245 IT524240:IU524245 SP524240:SQ524245 ACL524240:ACM524245 AMH524240:AMI524245 AWD524240:AWE524245 BFZ524240:BGA524245 BPV524240:BPW524245 BZR524240:BZS524245 CJN524240:CJO524245 CTJ524240:CTK524245 DDF524240:DDG524245 DNB524240:DNC524245 DWX524240:DWY524245 EGT524240:EGU524245 EQP524240:EQQ524245 FAL524240:FAM524245 FKH524240:FKI524245 FUD524240:FUE524245 GDZ524240:GEA524245 GNV524240:GNW524245 GXR524240:GXS524245 HHN524240:HHO524245 HRJ524240:HRK524245 IBF524240:IBG524245 ILB524240:ILC524245 IUX524240:IUY524245 JET524240:JEU524245 JOP524240:JOQ524245 JYL524240:JYM524245 KIH524240:KII524245 KSD524240:KSE524245 LBZ524240:LCA524245 LLV524240:LLW524245 LVR524240:LVS524245 MFN524240:MFO524245 MPJ524240:MPK524245 MZF524240:MZG524245 NJB524240:NJC524245 NSX524240:NSY524245 OCT524240:OCU524245 OMP524240:OMQ524245 OWL524240:OWM524245 PGH524240:PGI524245 PQD524240:PQE524245 PZZ524240:QAA524245 QJV524240:QJW524245 QTR524240:QTS524245 RDN524240:RDO524245 RNJ524240:RNK524245 RXF524240:RXG524245 SHB524240:SHC524245 SQX524240:SQY524245 TAT524240:TAU524245 TKP524240:TKQ524245 TUL524240:TUM524245 UEH524240:UEI524245 UOD524240:UOE524245 UXZ524240:UYA524245 VHV524240:VHW524245 VRR524240:VRS524245 WBN524240:WBO524245 WLJ524240:WLK524245 WVF524240:WVG524245 H589776:I589781 IT589776:IU589781 SP589776:SQ589781 ACL589776:ACM589781 AMH589776:AMI589781 AWD589776:AWE589781 BFZ589776:BGA589781 BPV589776:BPW589781 BZR589776:BZS589781 CJN589776:CJO589781 CTJ589776:CTK589781 DDF589776:DDG589781 DNB589776:DNC589781 DWX589776:DWY589781 EGT589776:EGU589781 EQP589776:EQQ589781 FAL589776:FAM589781 FKH589776:FKI589781 FUD589776:FUE589781 GDZ589776:GEA589781 GNV589776:GNW589781 GXR589776:GXS589781 HHN589776:HHO589781 HRJ589776:HRK589781 IBF589776:IBG589781 ILB589776:ILC589781 IUX589776:IUY589781 JET589776:JEU589781 JOP589776:JOQ589781 JYL589776:JYM589781 KIH589776:KII589781 KSD589776:KSE589781 LBZ589776:LCA589781 LLV589776:LLW589781 LVR589776:LVS589781 MFN589776:MFO589781 MPJ589776:MPK589781 MZF589776:MZG589781 NJB589776:NJC589781 NSX589776:NSY589781 OCT589776:OCU589781 OMP589776:OMQ589781 OWL589776:OWM589781 PGH589776:PGI589781 PQD589776:PQE589781 PZZ589776:QAA589781 QJV589776:QJW589781 QTR589776:QTS589781 RDN589776:RDO589781 RNJ589776:RNK589781 RXF589776:RXG589781 SHB589776:SHC589781 SQX589776:SQY589781 TAT589776:TAU589781 TKP589776:TKQ589781 TUL589776:TUM589781 UEH589776:UEI589781 UOD589776:UOE589781 UXZ589776:UYA589781 VHV589776:VHW589781 VRR589776:VRS589781 WBN589776:WBO589781 WLJ589776:WLK589781 WVF589776:WVG589781 H655312:I655317 IT655312:IU655317 SP655312:SQ655317 ACL655312:ACM655317 AMH655312:AMI655317 AWD655312:AWE655317 BFZ655312:BGA655317 BPV655312:BPW655317 BZR655312:BZS655317 CJN655312:CJO655317 CTJ655312:CTK655317 DDF655312:DDG655317 DNB655312:DNC655317 DWX655312:DWY655317 EGT655312:EGU655317 EQP655312:EQQ655317 FAL655312:FAM655317 FKH655312:FKI655317 FUD655312:FUE655317 GDZ655312:GEA655317 GNV655312:GNW655317 GXR655312:GXS655317 HHN655312:HHO655317 HRJ655312:HRK655317 IBF655312:IBG655317 ILB655312:ILC655317 IUX655312:IUY655317 JET655312:JEU655317 JOP655312:JOQ655317 JYL655312:JYM655317 KIH655312:KII655317 KSD655312:KSE655317 LBZ655312:LCA655317 LLV655312:LLW655317 LVR655312:LVS655317 MFN655312:MFO655317 MPJ655312:MPK655317 MZF655312:MZG655317 NJB655312:NJC655317 NSX655312:NSY655317 OCT655312:OCU655317 OMP655312:OMQ655317 OWL655312:OWM655317 PGH655312:PGI655317 PQD655312:PQE655317 PZZ655312:QAA655317 QJV655312:QJW655317 QTR655312:QTS655317 RDN655312:RDO655317 RNJ655312:RNK655317 RXF655312:RXG655317 SHB655312:SHC655317 SQX655312:SQY655317 TAT655312:TAU655317 TKP655312:TKQ655317 TUL655312:TUM655317 UEH655312:UEI655317 UOD655312:UOE655317 UXZ655312:UYA655317 VHV655312:VHW655317 VRR655312:VRS655317 WBN655312:WBO655317 WLJ655312:WLK655317 WVF655312:WVG655317 H720848:I720853 IT720848:IU720853 SP720848:SQ720853 ACL720848:ACM720853 AMH720848:AMI720853 AWD720848:AWE720853 BFZ720848:BGA720853 BPV720848:BPW720853 BZR720848:BZS720853 CJN720848:CJO720853 CTJ720848:CTK720853 DDF720848:DDG720853 DNB720848:DNC720853 DWX720848:DWY720853 EGT720848:EGU720853 EQP720848:EQQ720853 FAL720848:FAM720853 FKH720848:FKI720853 FUD720848:FUE720853 GDZ720848:GEA720853 GNV720848:GNW720853 GXR720848:GXS720853 HHN720848:HHO720853 HRJ720848:HRK720853 IBF720848:IBG720853 ILB720848:ILC720853 IUX720848:IUY720853 JET720848:JEU720853 JOP720848:JOQ720853 JYL720848:JYM720853 KIH720848:KII720853 KSD720848:KSE720853 LBZ720848:LCA720853 LLV720848:LLW720853 LVR720848:LVS720853 MFN720848:MFO720853 MPJ720848:MPK720853 MZF720848:MZG720853 NJB720848:NJC720853 NSX720848:NSY720853 OCT720848:OCU720853 OMP720848:OMQ720853 OWL720848:OWM720853 PGH720848:PGI720853 PQD720848:PQE720853 PZZ720848:QAA720853 QJV720848:QJW720853 QTR720848:QTS720853 RDN720848:RDO720853 RNJ720848:RNK720853 RXF720848:RXG720853 SHB720848:SHC720853 SQX720848:SQY720853 TAT720848:TAU720853 TKP720848:TKQ720853 TUL720848:TUM720853 UEH720848:UEI720853 UOD720848:UOE720853 UXZ720848:UYA720853 VHV720848:VHW720853 VRR720848:VRS720853 WBN720848:WBO720853 WLJ720848:WLK720853 WVF720848:WVG720853 H786384:I786389 IT786384:IU786389 SP786384:SQ786389 ACL786384:ACM786389 AMH786384:AMI786389 AWD786384:AWE786389 BFZ786384:BGA786389 BPV786384:BPW786389 BZR786384:BZS786389 CJN786384:CJO786389 CTJ786384:CTK786389 DDF786384:DDG786389 DNB786384:DNC786389 DWX786384:DWY786389 EGT786384:EGU786389 EQP786384:EQQ786389 FAL786384:FAM786389 FKH786384:FKI786389 FUD786384:FUE786389 GDZ786384:GEA786389 GNV786384:GNW786389 GXR786384:GXS786389 HHN786384:HHO786389 HRJ786384:HRK786389 IBF786384:IBG786389 ILB786384:ILC786389 IUX786384:IUY786389 JET786384:JEU786389 JOP786384:JOQ786389 JYL786384:JYM786389 KIH786384:KII786389 KSD786384:KSE786389 LBZ786384:LCA786389 LLV786384:LLW786389 LVR786384:LVS786389 MFN786384:MFO786389 MPJ786384:MPK786389 MZF786384:MZG786389 NJB786384:NJC786389 NSX786384:NSY786389 OCT786384:OCU786389 OMP786384:OMQ786389 OWL786384:OWM786389 PGH786384:PGI786389 PQD786384:PQE786389 PZZ786384:QAA786389 QJV786384:QJW786389 QTR786384:QTS786389 RDN786384:RDO786389 RNJ786384:RNK786389 RXF786384:RXG786389 SHB786384:SHC786389 SQX786384:SQY786389 TAT786384:TAU786389 TKP786384:TKQ786389 TUL786384:TUM786389 UEH786384:UEI786389 UOD786384:UOE786389 UXZ786384:UYA786389 VHV786384:VHW786389 VRR786384:VRS786389 WBN786384:WBO786389 WLJ786384:WLK786389 WVF786384:WVG786389 H851920:I851925 IT851920:IU851925 SP851920:SQ851925 ACL851920:ACM851925 AMH851920:AMI851925 AWD851920:AWE851925 BFZ851920:BGA851925 BPV851920:BPW851925 BZR851920:BZS851925 CJN851920:CJO851925 CTJ851920:CTK851925 DDF851920:DDG851925 DNB851920:DNC851925 DWX851920:DWY851925 EGT851920:EGU851925 EQP851920:EQQ851925 FAL851920:FAM851925 FKH851920:FKI851925 FUD851920:FUE851925 GDZ851920:GEA851925 GNV851920:GNW851925 GXR851920:GXS851925 HHN851920:HHO851925 HRJ851920:HRK851925 IBF851920:IBG851925 ILB851920:ILC851925 IUX851920:IUY851925 JET851920:JEU851925 JOP851920:JOQ851925 JYL851920:JYM851925 KIH851920:KII851925 KSD851920:KSE851925 LBZ851920:LCA851925 LLV851920:LLW851925 LVR851920:LVS851925 MFN851920:MFO851925 MPJ851920:MPK851925 MZF851920:MZG851925 NJB851920:NJC851925 NSX851920:NSY851925 OCT851920:OCU851925 OMP851920:OMQ851925 OWL851920:OWM851925 PGH851920:PGI851925 PQD851920:PQE851925 PZZ851920:QAA851925 QJV851920:QJW851925 QTR851920:QTS851925 RDN851920:RDO851925 RNJ851920:RNK851925 RXF851920:RXG851925 SHB851920:SHC851925 SQX851920:SQY851925 TAT851920:TAU851925 TKP851920:TKQ851925 TUL851920:TUM851925 UEH851920:UEI851925 UOD851920:UOE851925 UXZ851920:UYA851925 VHV851920:VHW851925 VRR851920:VRS851925 WBN851920:WBO851925 WLJ851920:WLK851925 WVF851920:WVG851925 H917456:I917461 IT917456:IU917461 SP917456:SQ917461 ACL917456:ACM917461 AMH917456:AMI917461 AWD917456:AWE917461 BFZ917456:BGA917461 BPV917456:BPW917461 BZR917456:BZS917461 CJN917456:CJO917461 CTJ917456:CTK917461 DDF917456:DDG917461 DNB917456:DNC917461 DWX917456:DWY917461 EGT917456:EGU917461 EQP917456:EQQ917461 FAL917456:FAM917461 FKH917456:FKI917461 FUD917456:FUE917461 GDZ917456:GEA917461 GNV917456:GNW917461 GXR917456:GXS917461 HHN917456:HHO917461 HRJ917456:HRK917461 IBF917456:IBG917461 ILB917456:ILC917461 IUX917456:IUY917461 JET917456:JEU917461 JOP917456:JOQ917461 JYL917456:JYM917461 KIH917456:KII917461 KSD917456:KSE917461 LBZ917456:LCA917461 LLV917456:LLW917461 LVR917456:LVS917461 MFN917456:MFO917461 MPJ917456:MPK917461 MZF917456:MZG917461 NJB917456:NJC917461 NSX917456:NSY917461 OCT917456:OCU917461 OMP917456:OMQ917461 OWL917456:OWM917461 PGH917456:PGI917461 PQD917456:PQE917461 PZZ917456:QAA917461 QJV917456:QJW917461 QTR917456:QTS917461 RDN917456:RDO917461 RNJ917456:RNK917461 RXF917456:RXG917461 SHB917456:SHC917461 SQX917456:SQY917461 TAT917456:TAU917461 TKP917456:TKQ917461 TUL917456:TUM917461 UEH917456:UEI917461 UOD917456:UOE917461 UXZ917456:UYA917461 VHV917456:VHW917461 VRR917456:VRS917461 WBN917456:WBO917461 WLJ917456:WLK917461 WVF917456:WVG917461 H982992:I982997 IT982992:IU982997 SP982992:SQ982997 ACL982992:ACM982997 AMH982992:AMI982997 AWD982992:AWE982997 BFZ982992:BGA982997 BPV982992:BPW982997 BZR982992:BZS982997 CJN982992:CJO982997 CTJ982992:CTK982997 DDF982992:DDG982997 DNB982992:DNC982997 DWX982992:DWY982997 EGT982992:EGU982997 EQP982992:EQQ982997 FAL982992:FAM982997 FKH982992:FKI982997 FUD982992:FUE982997 GDZ982992:GEA982997 GNV982992:GNW982997 GXR982992:GXS982997 HHN982992:HHO982997 HRJ982992:HRK982997 IBF982992:IBG982997 ILB982992:ILC982997 IUX982992:IUY982997 JET982992:JEU982997 JOP982992:JOQ982997 JYL982992:JYM982997 KIH982992:KII982997 KSD982992:KSE982997 LBZ982992:LCA982997 LLV982992:LLW982997 LVR982992:LVS982997 MFN982992:MFO982997 MPJ982992:MPK982997 MZF982992:MZG982997 NJB982992:NJC982997 NSX982992:NSY982997 OCT982992:OCU982997 OMP982992:OMQ982997 OWL982992:OWM982997 PGH982992:PGI982997 PQD982992:PQE982997 PZZ982992:QAA982997 QJV982992:QJW982997 QTR982992:QTS982997 RDN982992:RDO982997 RNJ982992:RNK982997 RXF982992:RXG982997 SHB982992:SHC982997 SQX982992:SQY982997 TAT982992:TAU982997 TKP982992:TKQ982997 TUL982992:TUM982997 UEH982992:UEI982997 UOD982992:UOE982997 UXZ982992:UYA982997 VHV982992:VHW982997 VRR982992:VRS982997 WBN982992:WBO982997 WLJ982992:WLK982997 WVF982992:WVG982997 H65495:I65500 IT65495:IU65500 SP65495:SQ65500 ACL65495:ACM65500 AMH65495:AMI65500 AWD65495:AWE65500 BFZ65495:BGA65500 BPV65495:BPW65500 BZR65495:BZS65500 CJN65495:CJO65500 CTJ65495:CTK65500 DDF65495:DDG65500 DNB65495:DNC65500 DWX65495:DWY65500 EGT65495:EGU65500 EQP65495:EQQ65500 FAL65495:FAM65500 FKH65495:FKI65500 FUD65495:FUE65500 GDZ65495:GEA65500 GNV65495:GNW65500 GXR65495:GXS65500 HHN65495:HHO65500 HRJ65495:HRK65500 IBF65495:IBG65500 ILB65495:ILC65500 IUX65495:IUY65500 JET65495:JEU65500 JOP65495:JOQ65500 JYL65495:JYM65500 KIH65495:KII65500 KSD65495:KSE65500 LBZ65495:LCA65500 LLV65495:LLW65500 LVR65495:LVS65500 MFN65495:MFO65500 MPJ65495:MPK65500 MZF65495:MZG65500 NJB65495:NJC65500 NSX65495:NSY65500 OCT65495:OCU65500 OMP65495:OMQ65500 OWL65495:OWM65500 PGH65495:PGI65500 PQD65495:PQE65500 PZZ65495:QAA65500 QJV65495:QJW65500 QTR65495:QTS65500 RDN65495:RDO65500 RNJ65495:RNK65500 RXF65495:RXG65500 SHB65495:SHC65500 SQX65495:SQY65500 TAT65495:TAU65500 TKP65495:TKQ65500 TUL65495:TUM65500 UEH65495:UEI65500 UOD65495:UOE65500 UXZ65495:UYA65500 VHV65495:VHW65500 VRR65495:VRS65500 WBN65495:WBO65500 WLJ65495:WLK65500 WVF65495:WVG65500 H131031:I131036 IT131031:IU131036 SP131031:SQ131036 ACL131031:ACM131036 AMH131031:AMI131036 AWD131031:AWE131036 BFZ131031:BGA131036 BPV131031:BPW131036 BZR131031:BZS131036 CJN131031:CJO131036 CTJ131031:CTK131036 DDF131031:DDG131036 DNB131031:DNC131036 DWX131031:DWY131036 EGT131031:EGU131036 EQP131031:EQQ131036 FAL131031:FAM131036 FKH131031:FKI131036 FUD131031:FUE131036 GDZ131031:GEA131036 GNV131031:GNW131036 GXR131031:GXS131036 HHN131031:HHO131036 HRJ131031:HRK131036 IBF131031:IBG131036 ILB131031:ILC131036 IUX131031:IUY131036 JET131031:JEU131036 JOP131031:JOQ131036 JYL131031:JYM131036 KIH131031:KII131036 KSD131031:KSE131036 LBZ131031:LCA131036 LLV131031:LLW131036 LVR131031:LVS131036 MFN131031:MFO131036 MPJ131031:MPK131036 MZF131031:MZG131036 NJB131031:NJC131036 NSX131031:NSY131036 OCT131031:OCU131036 OMP131031:OMQ131036 OWL131031:OWM131036 PGH131031:PGI131036 PQD131031:PQE131036 PZZ131031:QAA131036 QJV131031:QJW131036 QTR131031:QTS131036 RDN131031:RDO131036 RNJ131031:RNK131036 RXF131031:RXG131036 SHB131031:SHC131036 SQX131031:SQY131036 TAT131031:TAU131036 TKP131031:TKQ131036 TUL131031:TUM131036 UEH131031:UEI131036 UOD131031:UOE131036 UXZ131031:UYA131036 VHV131031:VHW131036 VRR131031:VRS131036 WBN131031:WBO131036 WLJ131031:WLK131036 WVF131031:WVG131036 H196567:I196572 IT196567:IU196572 SP196567:SQ196572 ACL196567:ACM196572 AMH196567:AMI196572 AWD196567:AWE196572 BFZ196567:BGA196572 BPV196567:BPW196572 BZR196567:BZS196572 CJN196567:CJO196572 CTJ196567:CTK196572 DDF196567:DDG196572 DNB196567:DNC196572 DWX196567:DWY196572 EGT196567:EGU196572 EQP196567:EQQ196572 FAL196567:FAM196572 FKH196567:FKI196572 FUD196567:FUE196572 GDZ196567:GEA196572 GNV196567:GNW196572 GXR196567:GXS196572 HHN196567:HHO196572 HRJ196567:HRK196572 IBF196567:IBG196572 ILB196567:ILC196572 IUX196567:IUY196572 JET196567:JEU196572 JOP196567:JOQ196572 JYL196567:JYM196572 KIH196567:KII196572 KSD196567:KSE196572 LBZ196567:LCA196572 LLV196567:LLW196572 LVR196567:LVS196572 MFN196567:MFO196572 MPJ196567:MPK196572 MZF196567:MZG196572 NJB196567:NJC196572 NSX196567:NSY196572 OCT196567:OCU196572 OMP196567:OMQ196572 OWL196567:OWM196572 PGH196567:PGI196572 PQD196567:PQE196572 PZZ196567:QAA196572 QJV196567:QJW196572 QTR196567:QTS196572 RDN196567:RDO196572 RNJ196567:RNK196572 RXF196567:RXG196572 SHB196567:SHC196572 SQX196567:SQY196572 TAT196567:TAU196572 TKP196567:TKQ196572 TUL196567:TUM196572 UEH196567:UEI196572 UOD196567:UOE196572 UXZ196567:UYA196572 VHV196567:VHW196572 VRR196567:VRS196572 WBN196567:WBO196572 WLJ196567:WLK196572 WVF196567:WVG196572 H262103:I262108 IT262103:IU262108 SP262103:SQ262108 ACL262103:ACM262108 AMH262103:AMI262108 AWD262103:AWE262108 BFZ262103:BGA262108 BPV262103:BPW262108 BZR262103:BZS262108 CJN262103:CJO262108 CTJ262103:CTK262108 DDF262103:DDG262108 DNB262103:DNC262108 DWX262103:DWY262108 EGT262103:EGU262108 EQP262103:EQQ262108 FAL262103:FAM262108 FKH262103:FKI262108 FUD262103:FUE262108 GDZ262103:GEA262108 GNV262103:GNW262108 GXR262103:GXS262108 HHN262103:HHO262108 HRJ262103:HRK262108 IBF262103:IBG262108 ILB262103:ILC262108 IUX262103:IUY262108 JET262103:JEU262108 JOP262103:JOQ262108 JYL262103:JYM262108 KIH262103:KII262108 KSD262103:KSE262108 LBZ262103:LCA262108 LLV262103:LLW262108 LVR262103:LVS262108 MFN262103:MFO262108 MPJ262103:MPK262108 MZF262103:MZG262108 NJB262103:NJC262108 NSX262103:NSY262108 OCT262103:OCU262108 OMP262103:OMQ262108 OWL262103:OWM262108 PGH262103:PGI262108 PQD262103:PQE262108 PZZ262103:QAA262108 QJV262103:QJW262108 QTR262103:QTS262108 RDN262103:RDO262108 RNJ262103:RNK262108 RXF262103:RXG262108 SHB262103:SHC262108 SQX262103:SQY262108 TAT262103:TAU262108 TKP262103:TKQ262108 TUL262103:TUM262108 UEH262103:UEI262108 UOD262103:UOE262108 UXZ262103:UYA262108 VHV262103:VHW262108 VRR262103:VRS262108 WBN262103:WBO262108 WLJ262103:WLK262108 WVF262103:WVG262108 H327639:I327644 IT327639:IU327644 SP327639:SQ327644 ACL327639:ACM327644 AMH327639:AMI327644 AWD327639:AWE327644 BFZ327639:BGA327644 BPV327639:BPW327644 BZR327639:BZS327644 CJN327639:CJO327644 CTJ327639:CTK327644 DDF327639:DDG327644 DNB327639:DNC327644 DWX327639:DWY327644 EGT327639:EGU327644 EQP327639:EQQ327644 FAL327639:FAM327644 FKH327639:FKI327644 FUD327639:FUE327644 GDZ327639:GEA327644 GNV327639:GNW327644 GXR327639:GXS327644 HHN327639:HHO327644 HRJ327639:HRK327644 IBF327639:IBG327644 ILB327639:ILC327644 IUX327639:IUY327644 JET327639:JEU327644 JOP327639:JOQ327644 JYL327639:JYM327644 KIH327639:KII327644 KSD327639:KSE327644 LBZ327639:LCA327644 LLV327639:LLW327644 LVR327639:LVS327644 MFN327639:MFO327644 MPJ327639:MPK327644 MZF327639:MZG327644 NJB327639:NJC327644 NSX327639:NSY327644 OCT327639:OCU327644 OMP327639:OMQ327644 OWL327639:OWM327644 PGH327639:PGI327644 PQD327639:PQE327644 PZZ327639:QAA327644 QJV327639:QJW327644 QTR327639:QTS327644 RDN327639:RDO327644 RNJ327639:RNK327644 RXF327639:RXG327644 SHB327639:SHC327644 SQX327639:SQY327644 TAT327639:TAU327644 TKP327639:TKQ327644 TUL327639:TUM327644 UEH327639:UEI327644 UOD327639:UOE327644 UXZ327639:UYA327644 VHV327639:VHW327644 VRR327639:VRS327644 WBN327639:WBO327644 WLJ327639:WLK327644 WVF327639:WVG327644 H393175:I393180 IT393175:IU393180 SP393175:SQ393180 ACL393175:ACM393180 AMH393175:AMI393180 AWD393175:AWE393180 BFZ393175:BGA393180 BPV393175:BPW393180 BZR393175:BZS393180 CJN393175:CJO393180 CTJ393175:CTK393180 DDF393175:DDG393180 DNB393175:DNC393180 DWX393175:DWY393180 EGT393175:EGU393180 EQP393175:EQQ393180 FAL393175:FAM393180 FKH393175:FKI393180 FUD393175:FUE393180 GDZ393175:GEA393180 GNV393175:GNW393180 GXR393175:GXS393180 HHN393175:HHO393180 HRJ393175:HRK393180 IBF393175:IBG393180 ILB393175:ILC393180 IUX393175:IUY393180 JET393175:JEU393180 JOP393175:JOQ393180 JYL393175:JYM393180 KIH393175:KII393180 KSD393175:KSE393180 LBZ393175:LCA393180 LLV393175:LLW393180 LVR393175:LVS393180 MFN393175:MFO393180 MPJ393175:MPK393180 MZF393175:MZG393180 NJB393175:NJC393180 NSX393175:NSY393180 OCT393175:OCU393180 OMP393175:OMQ393180 OWL393175:OWM393180 PGH393175:PGI393180 PQD393175:PQE393180 PZZ393175:QAA393180 QJV393175:QJW393180 QTR393175:QTS393180 RDN393175:RDO393180 RNJ393175:RNK393180 RXF393175:RXG393180 SHB393175:SHC393180 SQX393175:SQY393180 TAT393175:TAU393180 TKP393175:TKQ393180 TUL393175:TUM393180 UEH393175:UEI393180 UOD393175:UOE393180 UXZ393175:UYA393180 VHV393175:VHW393180 VRR393175:VRS393180 WBN393175:WBO393180 WLJ393175:WLK393180 WVF393175:WVG393180 H458711:I458716 IT458711:IU458716 SP458711:SQ458716 ACL458711:ACM458716 AMH458711:AMI458716 AWD458711:AWE458716 BFZ458711:BGA458716 BPV458711:BPW458716 BZR458711:BZS458716 CJN458711:CJO458716 CTJ458711:CTK458716 DDF458711:DDG458716 DNB458711:DNC458716 DWX458711:DWY458716 EGT458711:EGU458716 EQP458711:EQQ458716 FAL458711:FAM458716 FKH458711:FKI458716 FUD458711:FUE458716 GDZ458711:GEA458716 GNV458711:GNW458716 GXR458711:GXS458716 HHN458711:HHO458716 HRJ458711:HRK458716 IBF458711:IBG458716 ILB458711:ILC458716 IUX458711:IUY458716 JET458711:JEU458716 JOP458711:JOQ458716 JYL458711:JYM458716 KIH458711:KII458716 KSD458711:KSE458716 LBZ458711:LCA458716 LLV458711:LLW458716 LVR458711:LVS458716 MFN458711:MFO458716 MPJ458711:MPK458716 MZF458711:MZG458716 NJB458711:NJC458716 NSX458711:NSY458716 OCT458711:OCU458716 OMP458711:OMQ458716 OWL458711:OWM458716 PGH458711:PGI458716 PQD458711:PQE458716 PZZ458711:QAA458716 QJV458711:QJW458716 QTR458711:QTS458716 RDN458711:RDO458716 RNJ458711:RNK458716 RXF458711:RXG458716 SHB458711:SHC458716 SQX458711:SQY458716 TAT458711:TAU458716 TKP458711:TKQ458716 TUL458711:TUM458716 UEH458711:UEI458716 UOD458711:UOE458716 UXZ458711:UYA458716 VHV458711:VHW458716 VRR458711:VRS458716 WBN458711:WBO458716 WLJ458711:WLK458716 WVF458711:WVG458716 H524247:I524252 IT524247:IU524252 SP524247:SQ524252 ACL524247:ACM524252 AMH524247:AMI524252 AWD524247:AWE524252 BFZ524247:BGA524252 BPV524247:BPW524252 BZR524247:BZS524252 CJN524247:CJO524252 CTJ524247:CTK524252 DDF524247:DDG524252 DNB524247:DNC524252 DWX524247:DWY524252 EGT524247:EGU524252 EQP524247:EQQ524252 FAL524247:FAM524252 FKH524247:FKI524252 FUD524247:FUE524252 GDZ524247:GEA524252 GNV524247:GNW524252 GXR524247:GXS524252 HHN524247:HHO524252 HRJ524247:HRK524252 IBF524247:IBG524252 ILB524247:ILC524252 IUX524247:IUY524252 JET524247:JEU524252 JOP524247:JOQ524252 JYL524247:JYM524252 KIH524247:KII524252 KSD524247:KSE524252 LBZ524247:LCA524252 LLV524247:LLW524252 LVR524247:LVS524252 MFN524247:MFO524252 MPJ524247:MPK524252 MZF524247:MZG524252 NJB524247:NJC524252 NSX524247:NSY524252 OCT524247:OCU524252 OMP524247:OMQ524252 OWL524247:OWM524252 PGH524247:PGI524252 PQD524247:PQE524252 PZZ524247:QAA524252 QJV524247:QJW524252 QTR524247:QTS524252 RDN524247:RDO524252 RNJ524247:RNK524252 RXF524247:RXG524252 SHB524247:SHC524252 SQX524247:SQY524252 TAT524247:TAU524252 TKP524247:TKQ524252 TUL524247:TUM524252 UEH524247:UEI524252 UOD524247:UOE524252 UXZ524247:UYA524252 VHV524247:VHW524252 VRR524247:VRS524252 WBN524247:WBO524252 WLJ524247:WLK524252 WVF524247:WVG524252 H589783:I589788 IT589783:IU589788 SP589783:SQ589788 ACL589783:ACM589788 AMH589783:AMI589788 AWD589783:AWE589788 BFZ589783:BGA589788 BPV589783:BPW589788 BZR589783:BZS589788 CJN589783:CJO589788 CTJ589783:CTK589788 DDF589783:DDG589788 DNB589783:DNC589788 DWX589783:DWY589788 EGT589783:EGU589788 EQP589783:EQQ589788 FAL589783:FAM589788 FKH589783:FKI589788 FUD589783:FUE589788 GDZ589783:GEA589788 GNV589783:GNW589788 GXR589783:GXS589788 HHN589783:HHO589788 HRJ589783:HRK589788 IBF589783:IBG589788 ILB589783:ILC589788 IUX589783:IUY589788 JET589783:JEU589788 JOP589783:JOQ589788 JYL589783:JYM589788 KIH589783:KII589788 KSD589783:KSE589788 LBZ589783:LCA589788 LLV589783:LLW589788 LVR589783:LVS589788 MFN589783:MFO589788 MPJ589783:MPK589788 MZF589783:MZG589788 NJB589783:NJC589788 NSX589783:NSY589788 OCT589783:OCU589788 OMP589783:OMQ589788 OWL589783:OWM589788 PGH589783:PGI589788 PQD589783:PQE589788 PZZ589783:QAA589788 QJV589783:QJW589788 QTR589783:QTS589788 RDN589783:RDO589788 RNJ589783:RNK589788 RXF589783:RXG589788 SHB589783:SHC589788 SQX589783:SQY589788 TAT589783:TAU589788 TKP589783:TKQ589788 TUL589783:TUM589788 UEH589783:UEI589788 UOD589783:UOE589788 UXZ589783:UYA589788 VHV589783:VHW589788 VRR589783:VRS589788 WBN589783:WBO589788 WLJ589783:WLK589788 WVF589783:WVG589788 H655319:I655324 IT655319:IU655324 SP655319:SQ655324 ACL655319:ACM655324 AMH655319:AMI655324 AWD655319:AWE655324 BFZ655319:BGA655324 BPV655319:BPW655324 BZR655319:BZS655324 CJN655319:CJO655324 CTJ655319:CTK655324 DDF655319:DDG655324 DNB655319:DNC655324 DWX655319:DWY655324 EGT655319:EGU655324 EQP655319:EQQ655324 FAL655319:FAM655324 FKH655319:FKI655324 FUD655319:FUE655324 GDZ655319:GEA655324 GNV655319:GNW655324 GXR655319:GXS655324 HHN655319:HHO655324 HRJ655319:HRK655324 IBF655319:IBG655324 ILB655319:ILC655324 IUX655319:IUY655324 JET655319:JEU655324 JOP655319:JOQ655324 JYL655319:JYM655324 KIH655319:KII655324 KSD655319:KSE655324 LBZ655319:LCA655324 LLV655319:LLW655324 LVR655319:LVS655324 MFN655319:MFO655324 MPJ655319:MPK655324 MZF655319:MZG655324 NJB655319:NJC655324 NSX655319:NSY655324 OCT655319:OCU655324 OMP655319:OMQ655324 OWL655319:OWM655324 PGH655319:PGI655324 PQD655319:PQE655324 PZZ655319:QAA655324 QJV655319:QJW655324 QTR655319:QTS655324 RDN655319:RDO655324 RNJ655319:RNK655324 RXF655319:RXG655324 SHB655319:SHC655324 SQX655319:SQY655324 TAT655319:TAU655324 TKP655319:TKQ655324 TUL655319:TUM655324 UEH655319:UEI655324 UOD655319:UOE655324 UXZ655319:UYA655324 VHV655319:VHW655324 VRR655319:VRS655324 WBN655319:WBO655324 WLJ655319:WLK655324 WVF655319:WVG655324 H720855:I720860 IT720855:IU720860 SP720855:SQ720860 ACL720855:ACM720860 AMH720855:AMI720860 AWD720855:AWE720860 BFZ720855:BGA720860 BPV720855:BPW720860 BZR720855:BZS720860 CJN720855:CJO720860 CTJ720855:CTK720860 DDF720855:DDG720860 DNB720855:DNC720860 DWX720855:DWY720860 EGT720855:EGU720860 EQP720855:EQQ720860 FAL720855:FAM720860 FKH720855:FKI720860 FUD720855:FUE720860 GDZ720855:GEA720860 GNV720855:GNW720860 GXR720855:GXS720860 HHN720855:HHO720860 HRJ720855:HRK720860 IBF720855:IBG720860 ILB720855:ILC720860 IUX720855:IUY720860 JET720855:JEU720860 JOP720855:JOQ720860 JYL720855:JYM720860 KIH720855:KII720860 KSD720855:KSE720860 LBZ720855:LCA720860 LLV720855:LLW720860 LVR720855:LVS720860 MFN720855:MFO720860 MPJ720855:MPK720860 MZF720855:MZG720860 NJB720855:NJC720860 NSX720855:NSY720860 OCT720855:OCU720860 OMP720855:OMQ720860 OWL720855:OWM720860 PGH720855:PGI720860 PQD720855:PQE720860 PZZ720855:QAA720860 QJV720855:QJW720860 QTR720855:QTS720860 RDN720855:RDO720860 RNJ720855:RNK720860 RXF720855:RXG720860 SHB720855:SHC720860 SQX720855:SQY720860 TAT720855:TAU720860 TKP720855:TKQ720860 TUL720855:TUM720860 UEH720855:UEI720860 UOD720855:UOE720860 UXZ720855:UYA720860 VHV720855:VHW720860 VRR720855:VRS720860 WBN720855:WBO720860 WLJ720855:WLK720860 WVF720855:WVG720860 H786391:I786396 IT786391:IU786396 SP786391:SQ786396 ACL786391:ACM786396 AMH786391:AMI786396 AWD786391:AWE786396 BFZ786391:BGA786396 BPV786391:BPW786396 BZR786391:BZS786396 CJN786391:CJO786396 CTJ786391:CTK786396 DDF786391:DDG786396 DNB786391:DNC786396 DWX786391:DWY786396 EGT786391:EGU786396 EQP786391:EQQ786396 FAL786391:FAM786396 FKH786391:FKI786396 FUD786391:FUE786396 GDZ786391:GEA786396 GNV786391:GNW786396 GXR786391:GXS786396 HHN786391:HHO786396 HRJ786391:HRK786396 IBF786391:IBG786396 ILB786391:ILC786396 IUX786391:IUY786396 JET786391:JEU786396 JOP786391:JOQ786396 JYL786391:JYM786396 KIH786391:KII786396 KSD786391:KSE786396 LBZ786391:LCA786396 LLV786391:LLW786396 LVR786391:LVS786396 MFN786391:MFO786396 MPJ786391:MPK786396 MZF786391:MZG786396 NJB786391:NJC786396 NSX786391:NSY786396 OCT786391:OCU786396 OMP786391:OMQ786396 OWL786391:OWM786396 PGH786391:PGI786396 PQD786391:PQE786396 PZZ786391:QAA786396 QJV786391:QJW786396 QTR786391:QTS786396 RDN786391:RDO786396 RNJ786391:RNK786396 RXF786391:RXG786396 SHB786391:SHC786396 SQX786391:SQY786396 TAT786391:TAU786396 TKP786391:TKQ786396 TUL786391:TUM786396 UEH786391:UEI786396 UOD786391:UOE786396 UXZ786391:UYA786396 VHV786391:VHW786396 VRR786391:VRS786396 WBN786391:WBO786396 WLJ786391:WLK786396 WVF786391:WVG786396 H851927:I851932 IT851927:IU851932 SP851927:SQ851932 ACL851927:ACM851932 AMH851927:AMI851932 AWD851927:AWE851932 BFZ851927:BGA851932 BPV851927:BPW851932 BZR851927:BZS851932 CJN851927:CJO851932 CTJ851927:CTK851932 DDF851927:DDG851932 DNB851927:DNC851932 DWX851927:DWY851932 EGT851927:EGU851932 EQP851927:EQQ851932 FAL851927:FAM851932 FKH851927:FKI851932 FUD851927:FUE851932 GDZ851927:GEA851932 GNV851927:GNW851932 GXR851927:GXS851932 HHN851927:HHO851932 HRJ851927:HRK851932 IBF851927:IBG851932 ILB851927:ILC851932 IUX851927:IUY851932 JET851927:JEU851932 JOP851927:JOQ851932 JYL851927:JYM851932 KIH851927:KII851932 KSD851927:KSE851932 LBZ851927:LCA851932 LLV851927:LLW851932 LVR851927:LVS851932 MFN851927:MFO851932 MPJ851927:MPK851932 MZF851927:MZG851932 NJB851927:NJC851932 NSX851927:NSY851932 OCT851927:OCU851932 OMP851927:OMQ851932 OWL851927:OWM851932 PGH851927:PGI851932 PQD851927:PQE851932 PZZ851927:QAA851932 QJV851927:QJW851932 QTR851927:QTS851932 RDN851927:RDO851932 RNJ851927:RNK851932 RXF851927:RXG851932 SHB851927:SHC851932 SQX851927:SQY851932 TAT851927:TAU851932 TKP851927:TKQ851932 TUL851927:TUM851932 UEH851927:UEI851932 UOD851927:UOE851932 UXZ851927:UYA851932 VHV851927:VHW851932 VRR851927:VRS851932 WBN851927:WBO851932 WLJ851927:WLK851932 WVF851927:WVG851932 H917463:I917468 IT917463:IU917468 SP917463:SQ917468 ACL917463:ACM917468 AMH917463:AMI917468 AWD917463:AWE917468 BFZ917463:BGA917468 BPV917463:BPW917468 BZR917463:BZS917468 CJN917463:CJO917468 CTJ917463:CTK917468 DDF917463:DDG917468 DNB917463:DNC917468 DWX917463:DWY917468 EGT917463:EGU917468 EQP917463:EQQ917468 FAL917463:FAM917468 FKH917463:FKI917468 FUD917463:FUE917468 GDZ917463:GEA917468 GNV917463:GNW917468 GXR917463:GXS917468 HHN917463:HHO917468 HRJ917463:HRK917468 IBF917463:IBG917468 ILB917463:ILC917468 IUX917463:IUY917468 JET917463:JEU917468 JOP917463:JOQ917468 JYL917463:JYM917468 KIH917463:KII917468 KSD917463:KSE917468 LBZ917463:LCA917468 LLV917463:LLW917468 LVR917463:LVS917468 MFN917463:MFO917468 MPJ917463:MPK917468 MZF917463:MZG917468 NJB917463:NJC917468 NSX917463:NSY917468 OCT917463:OCU917468 OMP917463:OMQ917468 OWL917463:OWM917468 PGH917463:PGI917468 PQD917463:PQE917468 PZZ917463:QAA917468 QJV917463:QJW917468 QTR917463:QTS917468 RDN917463:RDO917468 RNJ917463:RNK917468 RXF917463:RXG917468 SHB917463:SHC917468 SQX917463:SQY917468 TAT917463:TAU917468 TKP917463:TKQ917468 TUL917463:TUM917468 UEH917463:UEI917468 UOD917463:UOE917468 UXZ917463:UYA917468 VHV917463:VHW917468 VRR917463:VRS917468 WBN917463:WBO917468 WLJ917463:WLK917468 WVF917463:WVG917468 H982999:I983004 IT982999:IU983004 SP982999:SQ983004 ACL982999:ACM983004 AMH982999:AMI983004 AWD982999:AWE983004 BFZ982999:BGA983004 BPV982999:BPW983004 BZR982999:BZS983004 CJN982999:CJO983004 CTJ982999:CTK983004 DDF982999:DDG983004 DNB982999:DNC983004 DWX982999:DWY983004 EGT982999:EGU983004 EQP982999:EQQ983004 FAL982999:FAM983004 FKH982999:FKI983004 FUD982999:FUE983004 GDZ982999:GEA983004 GNV982999:GNW983004 GXR982999:GXS983004 HHN982999:HHO983004 HRJ982999:HRK983004 IBF982999:IBG983004 ILB982999:ILC983004 IUX982999:IUY983004 JET982999:JEU983004 JOP982999:JOQ983004 JYL982999:JYM983004 KIH982999:KII983004 KSD982999:KSE983004 LBZ982999:LCA983004 LLV982999:LLW983004 LVR982999:LVS983004 MFN982999:MFO983004 MPJ982999:MPK983004 MZF982999:MZG983004 NJB982999:NJC983004 NSX982999:NSY983004 OCT982999:OCU983004 OMP982999:OMQ983004 OWL982999:OWM983004 PGH982999:PGI983004 PQD982999:PQE983004 PZZ982999:QAA983004 QJV982999:QJW983004 QTR982999:QTS983004 RDN982999:RDO983004 RNJ982999:RNK983004 RXF982999:RXG983004 SHB982999:SHC983004 SQX982999:SQY983004 TAT982999:TAU983004 TKP982999:TKQ983004 TUL982999:TUM983004 UEH982999:UEI983004 UOD982999:UOE983004 UXZ982999:UYA983004 VHV982999:VHW983004 VRR982999:VRS983004 WBN982999:WBO983004 WLJ982999:WLK983004 WVF982999:WVG983004 H65502:I65531 IT65502:IU65531 SP65502:SQ65531 ACL65502:ACM65531 AMH65502:AMI65531 AWD65502:AWE65531 BFZ65502:BGA65531 BPV65502:BPW65531 BZR65502:BZS65531 CJN65502:CJO65531 CTJ65502:CTK65531 DDF65502:DDG65531 DNB65502:DNC65531 DWX65502:DWY65531 EGT65502:EGU65531 EQP65502:EQQ65531 FAL65502:FAM65531 FKH65502:FKI65531 FUD65502:FUE65531 GDZ65502:GEA65531 GNV65502:GNW65531 GXR65502:GXS65531 HHN65502:HHO65531 HRJ65502:HRK65531 IBF65502:IBG65531 ILB65502:ILC65531 IUX65502:IUY65531 JET65502:JEU65531 JOP65502:JOQ65531 JYL65502:JYM65531 KIH65502:KII65531 KSD65502:KSE65531 LBZ65502:LCA65531 LLV65502:LLW65531 LVR65502:LVS65531 MFN65502:MFO65531 MPJ65502:MPK65531 MZF65502:MZG65531 NJB65502:NJC65531 NSX65502:NSY65531 OCT65502:OCU65531 OMP65502:OMQ65531 OWL65502:OWM65531 PGH65502:PGI65531 PQD65502:PQE65531 PZZ65502:QAA65531 QJV65502:QJW65531 QTR65502:QTS65531 RDN65502:RDO65531 RNJ65502:RNK65531 RXF65502:RXG65531 SHB65502:SHC65531 SQX65502:SQY65531 TAT65502:TAU65531 TKP65502:TKQ65531 TUL65502:TUM65531 UEH65502:UEI65531 UOD65502:UOE65531 UXZ65502:UYA65531 VHV65502:VHW65531 VRR65502:VRS65531 WBN65502:WBO65531 WLJ65502:WLK65531 WVF65502:WVG65531 H131038:I131067 IT131038:IU131067 SP131038:SQ131067 ACL131038:ACM131067 AMH131038:AMI131067 AWD131038:AWE131067 BFZ131038:BGA131067 BPV131038:BPW131067 BZR131038:BZS131067 CJN131038:CJO131067 CTJ131038:CTK131067 DDF131038:DDG131067 DNB131038:DNC131067 DWX131038:DWY131067 EGT131038:EGU131067 EQP131038:EQQ131067 FAL131038:FAM131067 FKH131038:FKI131067 FUD131038:FUE131067 GDZ131038:GEA131067 GNV131038:GNW131067 GXR131038:GXS131067 HHN131038:HHO131067 HRJ131038:HRK131067 IBF131038:IBG131067 ILB131038:ILC131067 IUX131038:IUY131067 JET131038:JEU131067 JOP131038:JOQ131067 JYL131038:JYM131067 KIH131038:KII131067 KSD131038:KSE131067 LBZ131038:LCA131067 LLV131038:LLW131067 LVR131038:LVS131067 MFN131038:MFO131067 MPJ131038:MPK131067 MZF131038:MZG131067 NJB131038:NJC131067 NSX131038:NSY131067 OCT131038:OCU131067 OMP131038:OMQ131067 OWL131038:OWM131067 PGH131038:PGI131067 PQD131038:PQE131067 PZZ131038:QAA131067 QJV131038:QJW131067 QTR131038:QTS131067 RDN131038:RDO131067 RNJ131038:RNK131067 RXF131038:RXG131067 SHB131038:SHC131067 SQX131038:SQY131067 TAT131038:TAU131067 TKP131038:TKQ131067 TUL131038:TUM131067 UEH131038:UEI131067 UOD131038:UOE131067 UXZ131038:UYA131067 VHV131038:VHW131067 VRR131038:VRS131067 WBN131038:WBO131067 WLJ131038:WLK131067 WVF131038:WVG131067 H196574:I196603 IT196574:IU196603 SP196574:SQ196603 ACL196574:ACM196603 AMH196574:AMI196603 AWD196574:AWE196603 BFZ196574:BGA196603 BPV196574:BPW196603 BZR196574:BZS196603 CJN196574:CJO196603 CTJ196574:CTK196603 DDF196574:DDG196603 DNB196574:DNC196603 DWX196574:DWY196603 EGT196574:EGU196603 EQP196574:EQQ196603 FAL196574:FAM196603 FKH196574:FKI196603 FUD196574:FUE196603 GDZ196574:GEA196603 GNV196574:GNW196603 GXR196574:GXS196603 HHN196574:HHO196603 HRJ196574:HRK196603 IBF196574:IBG196603 ILB196574:ILC196603 IUX196574:IUY196603 JET196574:JEU196603 JOP196574:JOQ196603 JYL196574:JYM196603 KIH196574:KII196603 KSD196574:KSE196603 LBZ196574:LCA196603 LLV196574:LLW196603 LVR196574:LVS196603 MFN196574:MFO196603 MPJ196574:MPK196603 MZF196574:MZG196603 NJB196574:NJC196603 NSX196574:NSY196603 OCT196574:OCU196603 OMP196574:OMQ196603 OWL196574:OWM196603 PGH196574:PGI196603 PQD196574:PQE196603 PZZ196574:QAA196603 QJV196574:QJW196603 QTR196574:QTS196603 RDN196574:RDO196603 RNJ196574:RNK196603 RXF196574:RXG196603 SHB196574:SHC196603 SQX196574:SQY196603 TAT196574:TAU196603 TKP196574:TKQ196603 TUL196574:TUM196603 UEH196574:UEI196603 UOD196574:UOE196603 UXZ196574:UYA196603 VHV196574:VHW196603 VRR196574:VRS196603 WBN196574:WBO196603 WLJ196574:WLK196603 WVF196574:WVG196603 H262110:I262139 IT262110:IU262139 SP262110:SQ262139 ACL262110:ACM262139 AMH262110:AMI262139 AWD262110:AWE262139 BFZ262110:BGA262139 BPV262110:BPW262139 BZR262110:BZS262139 CJN262110:CJO262139 CTJ262110:CTK262139 DDF262110:DDG262139 DNB262110:DNC262139 DWX262110:DWY262139 EGT262110:EGU262139 EQP262110:EQQ262139 FAL262110:FAM262139 FKH262110:FKI262139 FUD262110:FUE262139 GDZ262110:GEA262139 GNV262110:GNW262139 GXR262110:GXS262139 HHN262110:HHO262139 HRJ262110:HRK262139 IBF262110:IBG262139 ILB262110:ILC262139 IUX262110:IUY262139 JET262110:JEU262139 JOP262110:JOQ262139 JYL262110:JYM262139 KIH262110:KII262139 KSD262110:KSE262139 LBZ262110:LCA262139 LLV262110:LLW262139 LVR262110:LVS262139 MFN262110:MFO262139 MPJ262110:MPK262139 MZF262110:MZG262139 NJB262110:NJC262139 NSX262110:NSY262139 OCT262110:OCU262139 OMP262110:OMQ262139 OWL262110:OWM262139 PGH262110:PGI262139 PQD262110:PQE262139 PZZ262110:QAA262139 QJV262110:QJW262139 QTR262110:QTS262139 RDN262110:RDO262139 RNJ262110:RNK262139 RXF262110:RXG262139 SHB262110:SHC262139 SQX262110:SQY262139 TAT262110:TAU262139 TKP262110:TKQ262139 TUL262110:TUM262139 UEH262110:UEI262139 UOD262110:UOE262139 UXZ262110:UYA262139 VHV262110:VHW262139 VRR262110:VRS262139 WBN262110:WBO262139 WLJ262110:WLK262139 WVF262110:WVG262139 H327646:I327675 IT327646:IU327675 SP327646:SQ327675 ACL327646:ACM327675 AMH327646:AMI327675 AWD327646:AWE327675 BFZ327646:BGA327675 BPV327646:BPW327675 BZR327646:BZS327675 CJN327646:CJO327675 CTJ327646:CTK327675 DDF327646:DDG327675 DNB327646:DNC327675 DWX327646:DWY327675 EGT327646:EGU327675 EQP327646:EQQ327675 FAL327646:FAM327675 FKH327646:FKI327675 FUD327646:FUE327675 GDZ327646:GEA327675 GNV327646:GNW327675 GXR327646:GXS327675 HHN327646:HHO327675 HRJ327646:HRK327675 IBF327646:IBG327675 ILB327646:ILC327675 IUX327646:IUY327675 JET327646:JEU327675 JOP327646:JOQ327675 JYL327646:JYM327675 KIH327646:KII327675 KSD327646:KSE327675 LBZ327646:LCA327675 LLV327646:LLW327675 LVR327646:LVS327675 MFN327646:MFO327675 MPJ327646:MPK327675 MZF327646:MZG327675 NJB327646:NJC327675 NSX327646:NSY327675 OCT327646:OCU327675 OMP327646:OMQ327675 OWL327646:OWM327675 PGH327646:PGI327675 PQD327646:PQE327675 PZZ327646:QAA327675 QJV327646:QJW327675 QTR327646:QTS327675 RDN327646:RDO327675 RNJ327646:RNK327675 RXF327646:RXG327675 SHB327646:SHC327675 SQX327646:SQY327675 TAT327646:TAU327675 TKP327646:TKQ327675 TUL327646:TUM327675 UEH327646:UEI327675 UOD327646:UOE327675 UXZ327646:UYA327675 VHV327646:VHW327675 VRR327646:VRS327675 WBN327646:WBO327675 WLJ327646:WLK327675 WVF327646:WVG327675 H393182:I393211 IT393182:IU393211 SP393182:SQ393211 ACL393182:ACM393211 AMH393182:AMI393211 AWD393182:AWE393211 BFZ393182:BGA393211 BPV393182:BPW393211 BZR393182:BZS393211 CJN393182:CJO393211 CTJ393182:CTK393211 DDF393182:DDG393211 DNB393182:DNC393211 DWX393182:DWY393211 EGT393182:EGU393211 EQP393182:EQQ393211 FAL393182:FAM393211 FKH393182:FKI393211 FUD393182:FUE393211 GDZ393182:GEA393211 GNV393182:GNW393211 GXR393182:GXS393211 HHN393182:HHO393211 HRJ393182:HRK393211 IBF393182:IBG393211 ILB393182:ILC393211 IUX393182:IUY393211 JET393182:JEU393211 JOP393182:JOQ393211 JYL393182:JYM393211 KIH393182:KII393211 KSD393182:KSE393211 LBZ393182:LCA393211 LLV393182:LLW393211 LVR393182:LVS393211 MFN393182:MFO393211 MPJ393182:MPK393211 MZF393182:MZG393211 NJB393182:NJC393211 NSX393182:NSY393211 OCT393182:OCU393211 OMP393182:OMQ393211 OWL393182:OWM393211 PGH393182:PGI393211 PQD393182:PQE393211 PZZ393182:QAA393211 QJV393182:QJW393211 QTR393182:QTS393211 RDN393182:RDO393211 RNJ393182:RNK393211 RXF393182:RXG393211 SHB393182:SHC393211 SQX393182:SQY393211 TAT393182:TAU393211 TKP393182:TKQ393211 TUL393182:TUM393211 UEH393182:UEI393211 UOD393182:UOE393211 UXZ393182:UYA393211 VHV393182:VHW393211 VRR393182:VRS393211 WBN393182:WBO393211 WLJ393182:WLK393211 WVF393182:WVG393211 H458718:I458747 IT458718:IU458747 SP458718:SQ458747 ACL458718:ACM458747 AMH458718:AMI458747 AWD458718:AWE458747 BFZ458718:BGA458747 BPV458718:BPW458747 BZR458718:BZS458747 CJN458718:CJO458747 CTJ458718:CTK458747 DDF458718:DDG458747 DNB458718:DNC458747 DWX458718:DWY458747 EGT458718:EGU458747 EQP458718:EQQ458747 FAL458718:FAM458747 FKH458718:FKI458747 FUD458718:FUE458747 GDZ458718:GEA458747 GNV458718:GNW458747 GXR458718:GXS458747 HHN458718:HHO458747 HRJ458718:HRK458747 IBF458718:IBG458747 ILB458718:ILC458747 IUX458718:IUY458747 JET458718:JEU458747 JOP458718:JOQ458747 JYL458718:JYM458747 KIH458718:KII458747 KSD458718:KSE458747 LBZ458718:LCA458747 LLV458718:LLW458747 LVR458718:LVS458747 MFN458718:MFO458747 MPJ458718:MPK458747 MZF458718:MZG458747 NJB458718:NJC458747 NSX458718:NSY458747 OCT458718:OCU458747 OMP458718:OMQ458747 OWL458718:OWM458747 PGH458718:PGI458747 PQD458718:PQE458747 PZZ458718:QAA458747 QJV458718:QJW458747 QTR458718:QTS458747 RDN458718:RDO458747 RNJ458718:RNK458747 RXF458718:RXG458747 SHB458718:SHC458747 SQX458718:SQY458747 TAT458718:TAU458747 TKP458718:TKQ458747 TUL458718:TUM458747 UEH458718:UEI458747 UOD458718:UOE458747 UXZ458718:UYA458747 VHV458718:VHW458747 VRR458718:VRS458747 WBN458718:WBO458747 WLJ458718:WLK458747 WVF458718:WVG458747 H524254:I524283 IT524254:IU524283 SP524254:SQ524283 ACL524254:ACM524283 AMH524254:AMI524283 AWD524254:AWE524283 BFZ524254:BGA524283 BPV524254:BPW524283 BZR524254:BZS524283 CJN524254:CJO524283 CTJ524254:CTK524283 DDF524254:DDG524283 DNB524254:DNC524283 DWX524254:DWY524283 EGT524254:EGU524283 EQP524254:EQQ524283 FAL524254:FAM524283 FKH524254:FKI524283 FUD524254:FUE524283 GDZ524254:GEA524283 GNV524254:GNW524283 GXR524254:GXS524283 HHN524254:HHO524283 HRJ524254:HRK524283 IBF524254:IBG524283 ILB524254:ILC524283 IUX524254:IUY524283 JET524254:JEU524283 JOP524254:JOQ524283 JYL524254:JYM524283 KIH524254:KII524283 KSD524254:KSE524283 LBZ524254:LCA524283 LLV524254:LLW524283 LVR524254:LVS524283 MFN524254:MFO524283 MPJ524254:MPK524283 MZF524254:MZG524283 NJB524254:NJC524283 NSX524254:NSY524283 OCT524254:OCU524283 OMP524254:OMQ524283 OWL524254:OWM524283 PGH524254:PGI524283 PQD524254:PQE524283 PZZ524254:QAA524283 QJV524254:QJW524283 QTR524254:QTS524283 RDN524254:RDO524283 RNJ524254:RNK524283 RXF524254:RXG524283 SHB524254:SHC524283 SQX524254:SQY524283 TAT524254:TAU524283 TKP524254:TKQ524283 TUL524254:TUM524283 UEH524254:UEI524283 UOD524254:UOE524283 UXZ524254:UYA524283 VHV524254:VHW524283 VRR524254:VRS524283 WBN524254:WBO524283 WLJ524254:WLK524283 WVF524254:WVG524283 H589790:I589819 IT589790:IU589819 SP589790:SQ589819 ACL589790:ACM589819 AMH589790:AMI589819 AWD589790:AWE589819 BFZ589790:BGA589819 BPV589790:BPW589819 BZR589790:BZS589819 CJN589790:CJO589819 CTJ589790:CTK589819 DDF589790:DDG589819 DNB589790:DNC589819 DWX589790:DWY589819 EGT589790:EGU589819 EQP589790:EQQ589819 FAL589790:FAM589819 FKH589790:FKI589819 FUD589790:FUE589819 GDZ589790:GEA589819 GNV589790:GNW589819 GXR589790:GXS589819 HHN589790:HHO589819 HRJ589790:HRK589819 IBF589790:IBG589819 ILB589790:ILC589819 IUX589790:IUY589819 JET589790:JEU589819 JOP589790:JOQ589819 JYL589790:JYM589819 KIH589790:KII589819 KSD589790:KSE589819 LBZ589790:LCA589819 LLV589790:LLW589819 LVR589790:LVS589819 MFN589790:MFO589819 MPJ589790:MPK589819 MZF589790:MZG589819 NJB589790:NJC589819 NSX589790:NSY589819 OCT589790:OCU589819 OMP589790:OMQ589819 OWL589790:OWM589819 PGH589790:PGI589819 PQD589790:PQE589819 PZZ589790:QAA589819 QJV589790:QJW589819 QTR589790:QTS589819 RDN589790:RDO589819 RNJ589790:RNK589819 RXF589790:RXG589819 SHB589790:SHC589819 SQX589790:SQY589819 TAT589790:TAU589819 TKP589790:TKQ589819 TUL589790:TUM589819 UEH589790:UEI589819 UOD589790:UOE589819 UXZ589790:UYA589819 VHV589790:VHW589819 VRR589790:VRS589819 WBN589790:WBO589819 WLJ589790:WLK589819 WVF589790:WVG589819 H655326:I655355 IT655326:IU655355 SP655326:SQ655355 ACL655326:ACM655355 AMH655326:AMI655355 AWD655326:AWE655355 BFZ655326:BGA655355 BPV655326:BPW655355 BZR655326:BZS655355 CJN655326:CJO655355 CTJ655326:CTK655355 DDF655326:DDG655355 DNB655326:DNC655355 DWX655326:DWY655355 EGT655326:EGU655355 EQP655326:EQQ655355 FAL655326:FAM655355 FKH655326:FKI655355 FUD655326:FUE655355 GDZ655326:GEA655355 GNV655326:GNW655355 GXR655326:GXS655355 HHN655326:HHO655355 HRJ655326:HRK655355 IBF655326:IBG655355 ILB655326:ILC655355 IUX655326:IUY655355 JET655326:JEU655355 JOP655326:JOQ655355 JYL655326:JYM655355 KIH655326:KII655355 KSD655326:KSE655355 LBZ655326:LCA655355 LLV655326:LLW655355 LVR655326:LVS655355 MFN655326:MFO655355 MPJ655326:MPK655355 MZF655326:MZG655355 NJB655326:NJC655355 NSX655326:NSY655355 OCT655326:OCU655355 OMP655326:OMQ655355 OWL655326:OWM655355 PGH655326:PGI655355 PQD655326:PQE655355 PZZ655326:QAA655355 QJV655326:QJW655355 QTR655326:QTS655355 RDN655326:RDO655355 RNJ655326:RNK655355 RXF655326:RXG655355 SHB655326:SHC655355 SQX655326:SQY655355 TAT655326:TAU655355 TKP655326:TKQ655355 TUL655326:TUM655355 UEH655326:UEI655355 UOD655326:UOE655355 UXZ655326:UYA655355 VHV655326:VHW655355 VRR655326:VRS655355 WBN655326:WBO655355 WLJ655326:WLK655355 WVF655326:WVG655355 H720862:I720891 IT720862:IU720891 SP720862:SQ720891 ACL720862:ACM720891 AMH720862:AMI720891 AWD720862:AWE720891 BFZ720862:BGA720891 BPV720862:BPW720891 BZR720862:BZS720891 CJN720862:CJO720891 CTJ720862:CTK720891 DDF720862:DDG720891 DNB720862:DNC720891 DWX720862:DWY720891 EGT720862:EGU720891 EQP720862:EQQ720891 FAL720862:FAM720891 FKH720862:FKI720891 FUD720862:FUE720891 GDZ720862:GEA720891 GNV720862:GNW720891 GXR720862:GXS720891 HHN720862:HHO720891 HRJ720862:HRK720891 IBF720862:IBG720891 ILB720862:ILC720891 IUX720862:IUY720891 JET720862:JEU720891 JOP720862:JOQ720891 JYL720862:JYM720891 KIH720862:KII720891 KSD720862:KSE720891 LBZ720862:LCA720891 LLV720862:LLW720891 LVR720862:LVS720891 MFN720862:MFO720891 MPJ720862:MPK720891 MZF720862:MZG720891 NJB720862:NJC720891 NSX720862:NSY720891 OCT720862:OCU720891 OMP720862:OMQ720891 OWL720862:OWM720891 PGH720862:PGI720891 PQD720862:PQE720891 PZZ720862:QAA720891 QJV720862:QJW720891 QTR720862:QTS720891 RDN720862:RDO720891 RNJ720862:RNK720891 RXF720862:RXG720891 SHB720862:SHC720891 SQX720862:SQY720891 TAT720862:TAU720891 TKP720862:TKQ720891 TUL720862:TUM720891 UEH720862:UEI720891 UOD720862:UOE720891 UXZ720862:UYA720891 VHV720862:VHW720891 VRR720862:VRS720891 WBN720862:WBO720891 WLJ720862:WLK720891 WVF720862:WVG720891 H786398:I786427 IT786398:IU786427 SP786398:SQ786427 ACL786398:ACM786427 AMH786398:AMI786427 AWD786398:AWE786427 BFZ786398:BGA786427 BPV786398:BPW786427 BZR786398:BZS786427 CJN786398:CJO786427 CTJ786398:CTK786427 DDF786398:DDG786427 DNB786398:DNC786427 DWX786398:DWY786427 EGT786398:EGU786427 EQP786398:EQQ786427 FAL786398:FAM786427 FKH786398:FKI786427 FUD786398:FUE786427 GDZ786398:GEA786427 GNV786398:GNW786427 GXR786398:GXS786427 HHN786398:HHO786427 HRJ786398:HRK786427 IBF786398:IBG786427 ILB786398:ILC786427 IUX786398:IUY786427 JET786398:JEU786427 JOP786398:JOQ786427 JYL786398:JYM786427 KIH786398:KII786427 KSD786398:KSE786427 LBZ786398:LCA786427 LLV786398:LLW786427 LVR786398:LVS786427 MFN786398:MFO786427 MPJ786398:MPK786427 MZF786398:MZG786427 NJB786398:NJC786427 NSX786398:NSY786427 OCT786398:OCU786427 OMP786398:OMQ786427 OWL786398:OWM786427 PGH786398:PGI786427 PQD786398:PQE786427 PZZ786398:QAA786427 QJV786398:QJW786427 QTR786398:QTS786427 RDN786398:RDO786427 RNJ786398:RNK786427 RXF786398:RXG786427 SHB786398:SHC786427 SQX786398:SQY786427 TAT786398:TAU786427 TKP786398:TKQ786427 TUL786398:TUM786427 UEH786398:UEI786427 UOD786398:UOE786427 UXZ786398:UYA786427 VHV786398:VHW786427 VRR786398:VRS786427 WBN786398:WBO786427 WLJ786398:WLK786427 WVF786398:WVG786427 H851934:I851963 IT851934:IU851963 SP851934:SQ851963 ACL851934:ACM851963 AMH851934:AMI851963 AWD851934:AWE851963 BFZ851934:BGA851963 BPV851934:BPW851963 BZR851934:BZS851963 CJN851934:CJO851963 CTJ851934:CTK851963 DDF851934:DDG851963 DNB851934:DNC851963 DWX851934:DWY851963 EGT851934:EGU851963 EQP851934:EQQ851963 FAL851934:FAM851963 FKH851934:FKI851963 FUD851934:FUE851963 GDZ851934:GEA851963 GNV851934:GNW851963 GXR851934:GXS851963 HHN851934:HHO851963 HRJ851934:HRK851963 IBF851934:IBG851963 ILB851934:ILC851963 IUX851934:IUY851963 JET851934:JEU851963 JOP851934:JOQ851963 JYL851934:JYM851963 KIH851934:KII851963 KSD851934:KSE851963 LBZ851934:LCA851963 LLV851934:LLW851963 LVR851934:LVS851963 MFN851934:MFO851963 MPJ851934:MPK851963 MZF851934:MZG851963 NJB851934:NJC851963 NSX851934:NSY851963 OCT851934:OCU851963 OMP851934:OMQ851963 OWL851934:OWM851963 PGH851934:PGI851963 PQD851934:PQE851963 PZZ851934:QAA851963 QJV851934:QJW851963 QTR851934:QTS851963 RDN851934:RDO851963 RNJ851934:RNK851963 RXF851934:RXG851963 SHB851934:SHC851963 SQX851934:SQY851963 TAT851934:TAU851963 TKP851934:TKQ851963 TUL851934:TUM851963 UEH851934:UEI851963 UOD851934:UOE851963 UXZ851934:UYA851963 VHV851934:VHW851963 VRR851934:VRS851963 WBN851934:WBO851963 WLJ851934:WLK851963 WVF851934:WVG851963 H917470:I917499 IT917470:IU917499 SP917470:SQ917499 ACL917470:ACM917499 AMH917470:AMI917499 AWD917470:AWE917499 BFZ917470:BGA917499 BPV917470:BPW917499 BZR917470:BZS917499 CJN917470:CJO917499 CTJ917470:CTK917499 DDF917470:DDG917499 DNB917470:DNC917499 DWX917470:DWY917499 EGT917470:EGU917499 EQP917470:EQQ917499 FAL917470:FAM917499 FKH917470:FKI917499 FUD917470:FUE917499 GDZ917470:GEA917499 GNV917470:GNW917499 GXR917470:GXS917499 HHN917470:HHO917499 HRJ917470:HRK917499 IBF917470:IBG917499 ILB917470:ILC917499 IUX917470:IUY917499 JET917470:JEU917499 JOP917470:JOQ917499 JYL917470:JYM917499 KIH917470:KII917499 KSD917470:KSE917499 LBZ917470:LCA917499 LLV917470:LLW917499 LVR917470:LVS917499 MFN917470:MFO917499 MPJ917470:MPK917499 MZF917470:MZG917499 NJB917470:NJC917499 NSX917470:NSY917499 OCT917470:OCU917499 OMP917470:OMQ917499 OWL917470:OWM917499 PGH917470:PGI917499 PQD917470:PQE917499 PZZ917470:QAA917499 QJV917470:QJW917499 QTR917470:QTS917499 RDN917470:RDO917499 RNJ917470:RNK917499 RXF917470:RXG917499 SHB917470:SHC917499 SQX917470:SQY917499 TAT917470:TAU917499 TKP917470:TKQ917499 TUL917470:TUM917499 UEH917470:UEI917499 UOD917470:UOE917499 UXZ917470:UYA917499 VHV917470:VHW917499 VRR917470:VRS917499 WBN917470:WBO917499 WLJ917470:WLK917499 WVF917470:WVG917499 H983006:I983035 IT983006:IU983035 SP983006:SQ983035 ACL983006:ACM983035 AMH983006:AMI983035 AWD983006:AWE983035 BFZ983006:BGA983035 BPV983006:BPW983035 BZR983006:BZS983035 CJN983006:CJO983035 CTJ983006:CTK983035 DDF983006:DDG983035 DNB983006:DNC983035 DWX983006:DWY983035 EGT983006:EGU983035 EQP983006:EQQ983035 FAL983006:FAM983035 FKH983006:FKI983035 FUD983006:FUE983035 GDZ983006:GEA983035 GNV983006:GNW983035 GXR983006:GXS983035 HHN983006:HHO983035 HRJ983006:HRK983035 IBF983006:IBG983035 ILB983006:ILC983035 IUX983006:IUY983035 JET983006:JEU983035 JOP983006:JOQ983035 JYL983006:JYM983035 KIH983006:KII983035 KSD983006:KSE983035 LBZ983006:LCA983035 LLV983006:LLW983035 LVR983006:LVS983035 MFN983006:MFO983035 MPJ983006:MPK983035 MZF983006:MZG983035 NJB983006:NJC983035 NSX983006:NSY983035 OCT983006:OCU983035 OMP983006:OMQ983035 OWL983006:OWM983035 PGH983006:PGI983035 PQD983006:PQE983035 PZZ983006:QAA983035 QJV983006:QJW983035 QTR983006:QTS983035 RDN983006:RDO983035 RNJ983006:RNK983035 RXF983006:RXG983035 SHB983006:SHC983035 SQX983006:SQY983035 TAT983006:TAU983035 TKP983006:TKQ983035 TUL983006:TUM983035 UEH983006:UEI983035 UOD983006:UOE983035 UXZ983006:UYA983035 VHV983006:VHW983035 VRR983006:VRS983035 WBN983006:WBO983035 WLJ983006:WLK983035 WVF983006:WVG983035 H65423:I65483 IT65423:IU65483 SP65423:SQ65483 ACL65423:ACM65483 AMH65423:AMI65483 AWD65423:AWE65483 BFZ65423:BGA65483 BPV65423:BPW65483 BZR65423:BZS65483 CJN65423:CJO65483 CTJ65423:CTK65483 DDF65423:DDG65483 DNB65423:DNC65483 DWX65423:DWY65483 EGT65423:EGU65483 EQP65423:EQQ65483 FAL65423:FAM65483 FKH65423:FKI65483 FUD65423:FUE65483 GDZ65423:GEA65483 GNV65423:GNW65483 GXR65423:GXS65483 HHN65423:HHO65483 HRJ65423:HRK65483 IBF65423:IBG65483 ILB65423:ILC65483 IUX65423:IUY65483 JET65423:JEU65483 JOP65423:JOQ65483 JYL65423:JYM65483 KIH65423:KII65483 KSD65423:KSE65483 LBZ65423:LCA65483 LLV65423:LLW65483 LVR65423:LVS65483 MFN65423:MFO65483 MPJ65423:MPK65483 MZF65423:MZG65483 NJB65423:NJC65483 NSX65423:NSY65483 OCT65423:OCU65483 OMP65423:OMQ65483 OWL65423:OWM65483 PGH65423:PGI65483 PQD65423:PQE65483 PZZ65423:QAA65483 QJV65423:QJW65483 QTR65423:QTS65483 RDN65423:RDO65483 RNJ65423:RNK65483 RXF65423:RXG65483 SHB65423:SHC65483 SQX65423:SQY65483 TAT65423:TAU65483 TKP65423:TKQ65483 TUL65423:TUM65483 UEH65423:UEI65483 UOD65423:UOE65483 UXZ65423:UYA65483 VHV65423:VHW65483 VRR65423:VRS65483 WBN65423:WBO65483 WLJ65423:WLK65483 WVF65423:WVG65483 H130959:I131019 IT130959:IU131019 SP130959:SQ131019 ACL130959:ACM131019 AMH130959:AMI131019 AWD130959:AWE131019 BFZ130959:BGA131019 BPV130959:BPW131019 BZR130959:BZS131019 CJN130959:CJO131019 CTJ130959:CTK131019 DDF130959:DDG131019 DNB130959:DNC131019 DWX130959:DWY131019 EGT130959:EGU131019 EQP130959:EQQ131019 FAL130959:FAM131019 FKH130959:FKI131019 FUD130959:FUE131019 GDZ130959:GEA131019 GNV130959:GNW131019 GXR130959:GXS131019 HHN130959:HHO131019 HRJ130959:HRK131019 IBF130959:IBG131019 ILB130959:ILC131019 IUX130959:IUY131019 JET130959:JEU131019 JOP130959:JOQ131019 JYL130959:JYM131019 KIH130959:KII131019 KSD130959:KSE131019 LBZ130959:LCA131019 LLV130959:LLW131019 LVR130959:LVS131019 MFN130959:MFO131019 MPJ130959:MPK131019 MZF130959:MZG131019 NJB130959:NJC131019 NSX130959:NSY131019 OCT130959:OCU131019 OMP130959:OMQ131019 OWL130959:OWM131019 PGH130959:PGI131019 PQD130959:PQE131019 PZZ130959:QAA131019 QJV130959:QJW131019 QTR130959:QTS131019 RDN130959:RDO131019 RNJ130959:RNK131019 RXF130959:RXG131019 SHB130959:SHC131019 SQX130959:SQY131019 TAT130959:TAU131019 TKP130959:TKQ131019 TUL130959:TUM131019 UEH130959:UEI131019 UOD130959:UOE131019 UXZ130959:UYA131019 VHV130959:VHW131019 VRR130959:VRS131019 WBN130959:WBO131019 WLJ130959:WLK131019 WVF130959:WVG131019 H196495:I196555 IT196495:IU196555 SP196495:SQ196555 ACL196495:ACM196555 AMH196495:AMI196555 AWD196495:AWE196555 BFZ196495:BGA196555 BPV196495:BPW196555 BZR196495:BZS196555 CJN196495:CJO196555 CTJ196495:CTK196555 DDF196495:DDG196555 DNB196495:DNC196555 DWX196495:DWY196555 EGT196495:EGU196555 EQP196495:EQQ196555 FAL196495:FAM196555 FKH196495:FKI196555 FUD196495:FUE196555 GDZ196495:GEA196555 GNV196495:GNW196555 GXR196495:GXS196555 HHN196495:HHO196555 HRJ196495:HRK196555 IBF196495:IBG196555 ILB196495:ILC196555 IUX196495:IUY196555 JET196495:JEU196555 JOP196495:JOQ196555 JYL196495:JYM196555 KIH196495:KII196555 KSD196495:KSE196555 LBZ196495:LCA196555 LLV196495:LLW196555 LVR196495:LVS196555 MFN196495:MFO196555 MPJ196495:MPK196555 MZF196495:MZG196555 NJB196495:NJC196555 NSX196495:NSY196555 OCT196495:OCU196555 OMP196495:OMQ196555 OWL196495:OWM196555 PGH196495:PGI196555 PQD196495:PQE196555 PZZ196495:QAA196555 QJV196495:QJW196555 QTR196495:QTS196555 RDN196495:RDO196555 RNJ196495:RNK196555 RXF196495:RXG196555 SHB196495:SHC196555 SQX196495:SQY196555 TAT196495:TAU196555 TKP196495:TKQ196555 TUL196495:TUM196555 UEH196495:UEI196555 UOD196495:UOE196555 UXZ196495:UYA196555 VHV196495:VHW196555 VRR196495:VRS196555 WBN196495:WBO196555 WLJ196495:WLK196555 WVF196495:WVG196555 H262031:I262091 IT262031:IU262091 SP262031:SQ262091 ACL262031:ACM262091 AMH262031:AMI262091 AWD262031:AWE262091 BFZ262031:BGA262091 BPV262031:BPW262091 BZR262031:BZS262091 CJN262031:CJO262091 CTJ262031:CTK262091 DDF262031:DDG262091 DNB262031:DNC262091 DWX262031:DWY262091 EGT262031:EGU262091 EQP262031:EQQ262091 FAL262031:FAM262091 FKH262031:FKI262091 FUD262031:FUE262091 GDZ262031:GEA262091 GNV262031:GNW262091 GXR262031:GXS262091 HHN262031:HHO262091 HRJ262031:HRK262091 IBF262031:IBG262091 ILB262031:ILC262091 IUX262031:IUY262091 JET262031:JEU262091 JOP262031:JOQ262091 JYL262031:JYM262091 KIH262031:KII262091 KSD262031:KSE262091 LBZ262031:LCA262091 LLV262031:LLW262091 LVR262031:LVS262091 MFN262031:MFO262091 MPJ262031:MPK262091 MZF262031:MZG262091 NJB262031:NJC262091 NSX262031:NSY262091 OCT262031:OCU262091 OMP262031:OMQ262091 OWL262031:OWM262091 PGH262031:PGI262091 PQD262031:PQE262091 PZZ262031:QAA262091 QJV262031:QJW262091 QTR262031:QTS262091 RDN262031:RDO262091 RNJ262031:RNK262091 RXF262031:RXG262091 SHB262031:SHC262091 SQX262031:SQY262091 TAT262031:TAU262091 TKP262031:TKQ262091 TUL262031:TUM262091 UEH262031:UEI262091 UOD262031:UOE262091 UXZ262031:UYA262091 VHV262031:VHW262091 VRR262031:VRS262091 WBN262031:WBO262091 WLJ262031:WLK262091 WVF262031:WVG262091 H327567:I327627 IT327567:IU327627 SP327567:SQ327627 ACL327567:ACM327627 AMH327567:AMI327627 AWD327567:AWE327627 BFZ327567:BGA327627 BPV327567:BPW327627 BZR327567:BZS327627 CJN327567:CJO327627 CTJ327567:CTK327627 DDF327567:DDG327627 DNB327567:DNC327627 DWX327567:DWY327627 EGT327567:EGU327627 EQP327567:EQQ327627 FAL327567:FAM327627 FKH327567:FKI327627 FUD327567:FUE327627 GDZ327567:GEA327627 GNV327567:GNW327627 GXR327567:GXS327627 HHN327567:HHO327627 HRJ327567:HRK327627 IBF327567:IBG327627 ILB327567:ILC327627 IUX327567:IUY327627 JET327567:JEU327627 JOP327567:JOQ327627 JYL327567:JYM327627 KIH327567:KII327627 KSD327567:KSE327627 LBZ327567:LCA327627 LLV327567:LLW327627 LVR327567:LVS327627 MFN327567:MFO327627 MPJ327567:MPK327627 MZF327567:MZG327627 NJB327567:NJC327627 NSX327567:NSY327627 OCT327567:OCU327627 OMP327567:OMQ327627 OWL327567:OWM327627 PGH327567:PGI327627 PQD327567:PQE327627 PZZ327567:QAA327627 QJV327567:QJW327627 QTR327567:QTS327627 RDN327567:RDO327627 RNJ327567:RNK327627 RXF327567:RXG327627 SHB327567:SHC327627 SQX327567:SQY327627 TAT327567:TAU327627 TKP327567:TKQ327627 TUL327567:TUM327627 UEH327567:UEI327627 UOD327567:UOE327627 UXZ327567:UYA327627 VHV327567:VHW327627 VRR327567:VRS327627 WBN327567:WBO327627 WLJ327567:WLK327627 WVF327567:WVG327627 H393103:I393163 IT393103:IU393163 SP393103:SQ393163 ACL393103:ACM393163 AMH393103:AMI393163 AWD393103:AWE393163 BFZ393103:BGA393163 BPV393103:BPW393163 BZR393103:BZS393163 CJN393103:CJO393163 CTJ393103:CTK393163 DDF393103:DDG393163 DNB393103:DNC393163 DWX393103:DWY393163 EGT393103:EGU393163 EQP393103:EQQ393163 FAL393103:FAM393163 FKH393103:FKI393163 FUD393103:FUE393163 GDZ393103:GEA393163 GNV393103:GNW393163 GXR393103:GXS393163 HHN393103:HHO393163 HRJ393103:HRK393163 IBF393103:IBG393163 ILB393103:ILC393163 IUX393103:IUY393163 JET393103:JEU393163 JOP393103:JOQ393163 JYL393103:JYM393163 KIH393103:KII393163 KSD393103:KSE393163 LBZ393103:LCA393163 LLV393103:LLW393163 LVR393103:LVS393163 MFN393103:MFO393163 MPJ393103:MPK393163 MZF393103:MZG393163 NJB393103:NJC393163 NSX393103:NSY393163 OCT393103:OCU393163 OMP393103:OMQ393163 OWL393103:OWM393163 PGH393103:PGI393163 PQD393103:PQE393163 PZZ393103:QAA393163 QJV393103:QJW393163 QTR393103:QTS393163 RDN393103:RDO393163 RNJ393103:RNK393163 RXF393103:RXG393163 SHB393103:SHC393163 SQX393103:SQY393163 TAT393103:TAU393163 TKP393103:TKQ393163 TUL393103:TUM393163 UEH393103:UEI393163 UOD393103:UOE393163 UXZ393103:UYA393163 VHV393103:VHW393163 VRR393103:VRS393163 WBN393103:WBO393163 WLJ393103:WLK393163 WVF393103:WVG393163 H458639:I458699 IT458639:IU458699 SP458639:SQ458699 ACL458639:ACM458699 AMH458639:AMI458699 AWD458639:AWE458699 BFZ458639:BGA458699 BPV458639:BPW458699 BZR458639:BZS458699 CJN458639:CJO458699 CTJ458639:CTK458699 DDF458639:DDG458699 DNB458639:DNC458699 DWX458639:DWY458699 EGT458639:EGU458699 EQP458639:EQQ458699 FAL458639:FAM458699 FKH458639:FKI458699 FUD458639:FUE458699 GDZ458639:GEA458699 GNV458639:GNW458699 GXR458639:GXS458699 HHN458639:HHO458699 HRJ458639:HRK458699 IBF458639:IBG458699 ILB458639:ILC458699 IUX458639:IUY458699 JET458639:JEU458699 JOP458639:JOQ458699 JYL458639:JYM458699 KIH458639:KII458699 KSD458639:KSE458699 LBZ458639:LCA458699 LLV458639:LLW458699 LVR458639:LVS458699 MFN458639:MFO458699 MPJ458639:MPK458699 MZF458639:MZG458699 NJB458639:NJC458699 NSX458639:NSY458699 OCT458639:OCU458699 OMP458639:OMQ458699 OWL458639:OWM458699 PGH458639:PGI458699 PQD458639:PQE458699 PZZ458639:QAA458699 QJV458639:QJW458699 QTR458639:QTS458699 RDN458639:RDO458699 RNJ458639:RNK458699 RXF458639:RXG458699 SHB458639:SHC458699 SQX458639:SQY458699 TAT458639:TAU458699 TKP458639:TKQ458699 TUL458639:TUM458699 UEH458639:UEI458699 UOD458639:UOE458699 UXZ458639:UYA458699 VHV458639:VHW458699 VRR458639:VRS458699 WBN458639:WBO458699 WLJ458639:WLK458699 WVF458639:WVG458699 H524175:I524235 IT524175:IU524235 SP524175:SQ524235 ACL524175:ACM524235 AMH524175:AMI524235 AWD524175:AWE524235 BFZ524175:BGA524235 BPV524175:BPW524235 BZR524175:BZS524235 CJN524175:CJO524235 CTJ524175:CTK524235 DDF524175:DDG524235 DNB524175:DNC524235 DWX524175:DWY524235 EGT524175:EGU524235 EQP524175:EQQ524235 FAL524175:FAM524235 FKH524175:FKI524235 FUD524175:FUE524235 GDZ524175:GEA524235 GNV524175:GNW524235 GXR524175:GXS524235 HHN524175:HHO524235 HRJ524175:HRK524235 IBF524175:IBG524235 ILB524175:ILC524235 IUX524175:IUY524235 JET524175:JEU524235 JOP524175:JOQ524235 JYL524175:JYM524235 KIH524175:KII524235 KSD524175:KSE524235 LBZ524175:LCA524235 LLV524175:LLW524235 LVR524175:LVS524235 MFN524175:MFO524235 MPJ524175:MPK524235 MZF524175:MZG524235 NJB524175:NJC524235 NSX524175:NSY524235 OCT524175:OCU524235 OMP524175:OMQ524235 OWL524175:OWM524235 PGH524175:PGI524235 PQD524175:PQE524235 PZZ524175:QAA524235 QJV524175:QJW524235 QTR524175:QTS524235 RDN524175:RDO524235 RNJ524175:RNK524235 RXF524175:RXG524235 SHB524175:SHC524235 SQX524175:SQY524235 TAT524175:TAU524235 TKP524175:TKQ524235 TUL524175:TUM524235 UEH524175:UEI524235 UOD524175:UOE524235 UXZ524175:UYA524235 VHV524175:VHW524235 VRR524175:VRS524235 WBN524175:WBO524235 WLJ524175:WLK524235 WVF524175:WVG524235 H589711:I589771 IT589711:IU589771 SP589711:SQ589771 ACL589711:ACM589771 AMH589711:AMI589771 AWD589711:AWE589771 BFZ589711:BGA589771 BPV589711:BPW589771 BZR589711:BZS589771 CJN589711:CJO589771 CTJ589711:CTK589771 DDF589711:DDG589771 DNB589711:DNC589771 DWX589711:DWY589771 EGT589711:EGU589771 EQP589711:EQQ589771 FAL589711:FAM589771 FKH589711:FKI589771 FUD589711:FUE589771 GDZ589711:GEA589771 GNV589711:GNW589771 GXR589711:GXS589771 HHN589711:HHO589771 HRJ589711:HRK589771 IBF589711:IBG589771 ILB589711:ILC589771 IUX589711:IUY589771 JET589711:JEU589771 JOP589711:JOQ589771 JYL589711:JYM589771 KIH589711:KII589771 KSD589711:KSE589771 LBZ589711:LCA589771 LLV589711:LLW589771 LVR589711:LVS589771 MFN589711:MFO589771 MPJ589711:MPK589771 MZF589711:MZG589771 NJB589711:NJC589771 NSX589711:NSY589771 OCT589711:OCU589771 OMP589711:OMQ589771 OWL589711:OWM589771 PGH589711:PGI589771 PQD589711:PQE589771 PZZ589711:QAA589771 QJV589711:QJW589771 QTR589711:QTS589771 RDN589711:RDO589771 RNJ589711:RNK589771 RXF589711:RXG589771 SHB589711:SHC589771 SQX589711:SQY589771 TAT589711:TAU589771 TKP589711:TKQ589771 TUL589711:TUM589771 UEH589711:UEI589771 UOD589711:UOE589771 UXZ589711:UYA589771 VHV589711:VHW589771 VRR589711:VRS589771 WBN589711:WBO589771 WLJ589711:WLK589771 WVF589711:WVG589771 H655247:I655307 IT655247:IU655307 SP655247:SQ655307 ACL655247:ACM655307 AMH655247:AMI655307 AWD655247:AWE655307 BFZ655247:BGA655307 BPV655247:BPW655307 BZR655247:BZS655307 CJN655247:CJO655307 CTJ655247:CTK655307 DDF655247:DDG655307 DNB655247:DNC655307 DWX655247:DWY655307 EGT655247:EGU655307 EQP655247:EQQ655307 FAL655247:FAM655307 FKH655247:FKI655307 FUD655247:FUE655307 GDZ655247:GEA655307 GNV655247:GNW655307 GXR655247:GXS655307 HHN655247:HHO655307 HRJ655247:HRK655307 IBF655247:IBG655307 ILB655247:ILC655307 IUX655247:IUY655307 JET655247:JEU655307 JOP655247:JOQ655307 JYL655247:JYM655307 KIH655247:KII655307 KSD655247:KSE655307 LBZ655247:LCA655307 LLV655247:LLW655307 LVR655247:LVS655307 MFN655247:MFO655307 MPJ655247:MPK655307 MZF655247:MZG655307 NJB655247:NJC655307 NSX655247:NSY655307 OCT655247:OCU655307 OMP655247:OMQ655307 OWL655247:OWM655307 PGH655247:PGI655307 PQD655247:PQE655307 PZZ655247:QAA655307 QJV655247:QJW655307 QTR655247:QTS655307 RDN655247:RDO655307 RNJ655247:RNK655307 RXF655247:RXG655307 SHB655247:SHC655307 SQX655247:SQY655307 TAT655247:TAU655307 TKP655247:TKQ655307 TUL655247:TUM655307 UEH655247:UEI655307 UOD655247:UOE655307 UXZ655247:UYA655307 VHV655247:VHW655307 VRR655247:VRS655307 WBN655247:WBO655307 WLJ655247:WLK655307 WVF655247:WVG655307 H720783:I720843 IT720783:IU720843 SP720783:SQ720843 ACL720783:ACM720843 AMH720783:AMI720843 AWD720783:AWE720843 BFZ720783:BGA720843 BPV720783:BPW720843 BZR720783:BZS720843 CJN720783:CJO720843 CTJ720783:CTK720843 DDF720783:DDG720843 DNB720783:DNC720843 DWX720783:DWY720843 EGT720783:EGU720843 EQP720783:EQQ720843 FAL720783:FAM720843 FKH720783:FKI720843 FUD720783:FUE720843 GDZ720783:GEA720843 GNV720783:GNW720843 GXR720783:GXS720843 HHN720783:HHO720843 HRJ720783:HRK720843 IBF720783:IBG720843 ILB720783:ILC720843 IUX720783:IUY720843 JET720783:JEU720843 JOP720783:JOQ720843 JYL720783:JYM720843 KIH720783:KII720843 KSD720783:KSE720843 LBZ720783:LCA720843 LLV720783:LLW720843 LVR720783:LVS720843 MFN720783:MFO720843 MPJ720783:MPK720843 MZF720783:MZG720843 NJB720783:NJC720843 NSX720783:NSY720843 OCT720783:OCU720843 OMP720783:OMQ720843 OWL720783:OWM720843 PGH720783:PGI720843 PQD720783:PQE720843 PZZ720783:QAA720843 QJV720783:QJW720843 QTR720783:QTS720843 RDN720783:RDO720843 RNJ720783:RNK720843 RXF720783:RXG720843 SHB720783:SHC720843 SQX720783:SQY720843 TAT720783:TAU720843 TKP720783:TKQ720843 TUL720783:TUM720843 UEH720783:UEI720843 UOD720783:UOE720843 UXZ720783:UYA720843 VHV720783:VHW720843 VRR720783:VRS720843 WBN720783:WBO720843 WLJ720783:WLK720843 WVF720783:WVG720843 H786319:I786379 IT786319:IU786379 SP786319:SQ786379 ACL786319:ACM786379 AMH786319:AMI786379 AWD786319:AWE786379 BFZ786319:BGA786379 BPV786319:BPW786379 BZR786319:BZS786379 CJN786319:CJO786379 CTJ786319:CTK786379 DDF786319:DDG786379 DNB786319:DNC786379 DWX786319:DWY786379 EGT786319:EGU786379 EQP786319:EQQ786379 FAL786319:FAM786379 FKH786319:FKI786379 FUD786319:FUE786379 GDZ786319:GEA786379 GNV786319:GNW786379 GXR786319:GXS786379 HHN786319:HHO786379 HRJ786319:HRK786379 IBF786319:IBG786379 ILB786319:ILC786379 IUX786319:IUY786379 JET786319:JEU786379 JOP786319:JOQ786379 JYL786319:JYM786379 KIH786319:KII786379 KSD786319:KSE786379 LBZ786319:LCA786379 LLV786319:LLW786379 LVR786319:LVS786379 MFN786319:MFO786379 MPJ786319:MPK786379 MZF786319:MZG786379 NJB786319:NJC786379 NSX786319:NSY786379 OCT786319:OCU786379 OMP786319:OMQ786379 OWL786319:OWM786379 PGH786319:PGI786379 PQD786319:PQE786379 PZZ786319:QAA786379 QJV786319:QJW786379 QTR786319:QTS786379 RDN786319:RDO786379 RNJ786319:RNK786379 RXF786319:RXG786379 SHB786319:SHC786379 SQX786319:SQY786379 TAT786319:TAU786379 TKP786319:TKQ786379 TUL786319:TUM786379 UEH786319:UEI786379 UOD786319:UOE786379 UXZ786319:UYA786379 VHV786319:VHW786379 VRR786319:VRS786379 WBN786319:WBO786379 WLJ786319:WLK786379 WVF786319:WVG786379 H851855:I851915 IT851855:IU851915 SP851855:SQ851915 ACL851855:ACM851915 AMH851855:AMI851915 AWD851855:AWE851915 BFZ851855:BGA851915 BPV851855:BPW851915 BZR851855:BZS851915 CJN851855:CJO851915 CTJ851855:CTK851915 DDF851855:DDG851915 DNB851855:DNC851915 DWX851855:DWY851915 EGT851855:EGU851915 EQP851855:EQQ851915 FAL851855:FAM851915 FKH851855:FKI851915 FUD851855:FUE851915 GDZ851855:GEA851915 GNV851855:GNW851915 GXR851855:GXS851915 HHN851855:HHO851915 HRJ851855:HRK851915 IBF851855:IBG851915 ILB851855:ILC851915 IUX851855:IUY851915 JET851855:JEU851915 JOP851855:JOQ851915 JYL851855:JYM851915 KIH851855:KII851915 KSD851855:KSE851915 LBZ851855:LCA851915 LLV851855:LLW851915 LVR851855:LVS851915 MFN851855:MFO851915 MPJ851855:MPK851915 MZF851855:MZG851915 NJB851855:NJC851915 NSX851855:NSY851915 OCT851855:OCU851915 OMP851855:OMQ851915 OWL851855:OWM851915 PGH851855:PGI851915 PQD851855:PQE851915 PZZ851855:QAA851915 QJV851855:QJW851915 QTR851855:QTS851915 RDN851855:RDO851915 RNJ851855:RNK851915 RXF851855:RXG851915 SHB851855:SHC851915 SQX851855:SQY851915 TAT851855:TAU851915 TKP851855:TKQ851915 TUL851855:TUM851915 UEH851855:UEI851915 UOD851855:UOE851915 UXZ851855:UYA851915 VHV851855:VHW851915 VRR851855:VRS851915 WBN851855:WBO851915 WLJ851855:WLK851915 WVF851855:WVG851915 H917391:I917451 IT917391:IU917451 SP917391:SQ917451 ACL917391:ACM917451 AMH917391:AMI917451 AWD917391:AWE917451 BFZ917391:BGA917451 BPV917391:BPW917451 BZR917391:BZS917451 CJN917391:CJO917451 CTJ917391:CTK917451 DDF917391:DDG917451 DNB917391:DNC917451 DWX917391:DWY917451 EGT917391:EGU917451 EQP917391:EQQ917451 FAL917391:FAM917451 FKH917391:FKI917451 FUD917391:FUE917451 GDZ917391:GEA917451 GNV917391:GNW917451 GXR917391:GXS917451 HHN917391:HHO917451 HRJ917391:HRK917451 IBF917391:IBG917451 ILB917391:ILC917451 IUX917391:IUY917451 JET917391:JEU917451 JOP917391:JOQ917451 JYL917391:JYM917451 KIH917391:KII917451 KSD917391:KSE917451 LBZ917391:LCA917451 LLV917391:LLW917451 LVR917391:LVS917451 MFN917391:MFO917451 MPJ917391:MPK917451 MZF917391:MZG917451 NJB917391:NJC917451 NSX917391:NSY917451 OCT917391:OCU917451 OMP917391:OMQ917451 OWL917391:OWM917451 PGH917391:PGI917451 PQD917391:PQE917451 PZZ917391:QAA917451 QJV917391:QJW917451 QTR917391:QTS917451 RDN917391:RDO917451 RNJ917391:RNK917451 RXF917391:RXG917451 SHB917391:SHC917451 SQX917391:SQY917451 TAT917391:TAU917451 TKP917391:TKQ917451 TUL917391:TUM917451 UEH917391:UEI917451 UOD917391:UOE917451 UXZ917391:UYA917451 VHV917391:VHW917451 VRR917391:VRS917451 WBN917391:WBO917451 WLJ917391:WLK917451 WVF917391:WVG917451 H982927:I982987 IT982927:IU982987 SP982927:SQ982987 ACL982927:ACM982987 AMH982927:AMI982987 AWD982927:AWE982987 BFZ982927:BGA982987 BPV982927:BPW982987 BZR982927:BZS982987 CJN982927:CJO982987 CTJ982927:CTK982987 DDF982927:DDG982987 DNB982927:DNC982987 DWX982927:DWY982987 EGT982927:EGU982987 EQP982927:EQQ982987 FAL982927:FAM982987 FKH982927:FKI982987 FUD982927:FUE982987 GDZ982927:GEA982987 GNV982927:GNW982987 GXR982927:GXS982987 HHN982927:HHO982987 HRJ982927:HRK982987 IBF982927:IBG982987 ILB982927:ILC982987 IUX982927:IUY982987 JET982927:JEU982987 JOP982927:JOQ982987 JYL982927:JYM982987 KIH982927:KII982987 KSD982927:KSE982987 LBZ982927:LCA982987 LLV982927:LLW982987 LVR982927:LVS982987 MFN982927:MFO982987 MPJ982927:MPK982987 MZF982927:MZG982987 NJB982927:NJC982987 NSX982927:NSY982987 OCT982927:OCU982987 OMP982927:OMQ982987 OWL982927:OWM982987 PGH982927:PGI982987 PQD982927:PQE982987 PZZ982927:QAA982987 QJV982927:QJW982987 QTR982927:QTS982987 RDN982927:RDO982987 RNJ982927:RNK982987 RXF982927:RXG982987 SHB982927:SHC982987 SQX982927:SQY982987 TAT982927:TAU982987 TKP982927:TKQ982987 TUL982927:TUM982987 UEH982927:UEI982987 UOD982927:UOE982987 UXZ982927:UYA982987 VHV982927:VHW982987 VRR982927:VRS982987 WBN982927:WBO982987 WLJ982927:WLK982987 WVF982927:WVG982987" xr:uid="{E02812AF-9463-4CFF-98FF-533495F12752}">
      <formula1>0</formula1>
    </dataValidation>
  </dataValidations>
  <pageMargins left="0.7" right="0.7" top="0.75" bottom="0.75" header="0.3" footer="0.3"/>
  <pageSetup paperSize="9" scale="72"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05"/>
  <sheetViews>
    <sheetView view="pageBreakPreview" topLeftCell="A54" zoomScaleNormal="100" zoomScaleSheetLayoutView="100" workbookViewId="0">
      <selection activeCell="K77" sqref="K77"/>
    </sheetView>
  </sheetViews>
  <sheetFormatPr defaultRowHeight="12.75" x14ac:dyDescent="0.2"/>
  <cols>
    <col min="1" max="7" width="9.140625" style="15"/>
    <col min="8" max="11" width="16" style="34" customWidth="1"/>
    <col min="12" max="263" width="9.140625" style="15"/>
    <col min="264" max="264" width="9.85546875" style="15" bestFit="1" customWidth="1"/>
    <col min="265" max="265" width="11.7109375" style="15" bestFit="1" customWidth="1"/>
    <col min="266" max="519" width="9.140625" style="15"/>
    <col min="520" max="520" width="9.85546875" style="15" bestFit="1" customWidth="1"/>
    <col min="521" max="521" width="11.7109375" style="15" bestFit="1" customWidth="1"/>
    <col min="522" max="775" width="9.140625" style="15"/>
    <col min="776" max="776" width="9.85546875" style="15" bestFit="1" customWidth="1"/>
    <col min="777" max="777" width="11.7109375" style="15" bestFit="1" customWidth="1"/>
    <col min="778" max="1031" width="9.140625" style="15"/>
    <col min="1032" max="1032" width="9.85546875" style="15" bestFit="1" customWidth="1"/>
    <col min="1033" max="1033" width="11.7109375" style="15" bestFit="1" customWidth="1"/>
    <col min="1034" max="1287" width="9.140625" style="15"/>
    <col min="1288" max="1288" width="9.85546875" style="15" bestFit="1" customWidth="1"/>
    <col min="1289" max="1289" width="11.7109375" style="15" bestFit="1" customWidth="1"/>
    <col min="1290" max="1543" width="9.140625" style="15"/>
    <col min="1544" max="1544" width="9.85546875" style="15" bestFit="1" customWidth="1"/>
    <col min="1545" max="1545" width="11.7109375" style="15" bestFit="1" customWidth="1"/>
    <col min="1546" max="1799" width="9.140625" style="15"/>
    <col min="1800" max="1800" width="9.85546875" style="15" bestFit="1" customWidth="1"/>
    <col min="1801" max="1801" width="11.7109375" style="15" bestFit="1" customWidth="1"/>
    <col min="1802" max="2055" width="9.140625" style="15"/>
    <col min="2056" max="2056" width="9.85546875" style="15" bestFit="1" customWidth="1"/>
    <col min="2057" max="2057" width="11.7109375" style="15" bestFit="1" customWidth="1"/>
    <col min="2058" max="2311" width="9.140625" style="15"/>
    <col min="2312" max="2312" width="9.85546875" style="15" bestFit="1" customWidth="1"/>
    <col min="2313" max="2313" width="11.7109375" style="15" bestFit="1" customWidth="1"/>
    <col min="2314" max="2567" width="9.140625" style="15"/>
    <col min="2568" max="2568" width="9.85546875" style="15" bestFit="1" customWidth="1"/>
    <col min="2569" max="2569" width="11.7109375" style="15" bestFit="1" customWidth="1"/>
    <col min="2570" max="2823" width="9.140625" style="15"/>
    <col min="2824" max="2824" width="9.85546875" style="15" bestFit="1" customWidth="1"/>
    <col min="2825" max="2825" width="11.7109375" style="15" bestFit="1" customWidth="1"/>
    <col min="2826" max="3079" width="9.140625" style="15"/>
    <col min="3080" max="3080" width="9.85546875" style="15" bestFit="1" customWidth="1"/>
    <col min="3081" max="3081" width="11.7109375" style="15" bestFit="1" customWidth="1"/>
    <col min="3082" max="3335" width="9.140625" style="15"/>
    <col min="3336" max="3336" width="9.85546875" style="15" bestFit="1" customWidth="1"/>
    <col min="3337" max="3337" width="11.7109375" style="15" bestFit="1" customWidth="1"/>
    <col min="3338" max="3591" width="9.140625" style="15"/>
    <col min="3592" max="3592" width="9.85546875" style="15" bestFit="1" customWidth="1"/>
    <col min="3593" max="3593" width="11.7109375" style="15" bestFit="1" customWidth="1"/>
    <col min="3594" max="3847" width="9.140625" style="15"/>
    <col min="3848" max="3848" width="9.85546875" style="15" bestFit="1" customWidth="1"/>
    <col min="3849" max="3849" width="11.7109375" style="15" bestFit="1" customWidth="1"/>
    <col min="3850" max="4103" width="9.140625" style="15"/>
    <col min="4104" max="4104" width="9.85546875" style="15" bestFit="1" customWidth="1"/>
    <col min="4105" max="4105" width="11.7109375" style="15" bestFit="1" customWidth="1"/>
    <col min="4106" max="4359" width="9.140625" style="15"/>
    <col min="4360" max="4360" width="9.85546875" style="15" bestFit="1" customWidth="1"/>
    <col min="4361" max="4361" width="11.7109375" style="15" bestFit="1" customWidth="1"/>
    <col min="4362" max="4615" width="9.140625" style="15"/>
    <col min="4616" max="4616" width="9.85546875" style="15" bestFit="1" customWidth="1"/>
    <col min="4617" max="4617" width="11.7109375" style="15" bestFit="1" customWidth="1"/>
    <col min="4618" max="4871" width="9.140625" style="15"/>
    <col min="4872" max="4872" width="9.85546875" style="15" bestFit="1" customWidth="1"/>
    <col min="4873" max="4873" width="11.7109375" style="15" bestFit="1" customWidth="1"/>
    <col min="4874" max="5127" width="9.140625" style="15"/>
    <col min="5128" max="5128" width="9.85546875" style="15" bestFit="1" customWidth="1"/>
    <col min="5129" max="5129" width="11.7109375" style="15" bestFit="1" customWidth="1"/>
    <col min="5130" max="5383" width="9.140625" style="15"/>
    <col min="5384" max="5384" width="9.85546875" style="15" bestFit="1" customWidth="1"/>
    <col min="5385" max="5385" width="11.7109375" style="15" bestFit="1" customWidth="1"/>
    <col min="5386" max="5639" width="9.140625" style="15"/>
    <col min="5640" max="5640" width="9.85546875" style="15" bestFit="1" customWidth="1"/>
    <col min="5641" max="5641" width="11.7109375" style="15" bestFit="1" customWidth="1"/>
    <col min="5642" max="5895" width="9.140625" style="15"/>
    <col min="5896" max="5896" width="9.85546875" style="15" bestFit="1" customWidth="1"/>
    <col min="5897" max="5897" width="11.7109375" style="15" bestFit="1" customWidth="1"/>
    <col min="5898" max="6151" width="9.140625" style="15"/>
    <col min="6152" max="6152" width="9.85546875" style="15" bestFit="1" customWidth="1"/>
    <col min="6153" max="6153" width="11.7109375" style="15" bestFit="1" customWidth="1"/>
    <col min="6154" max="6407" width="9.140625" style="15"/>
    <col min="6408" max="6408" width="9.85546875" style="15" bestFit="1" customWidth="1"/>
    <col min="6409" max="6409" width="11.7109375" style="15" bestFit="1" customWidth="1"/>
    <col min="6410" max="6663" width="9.140625" style="15"/>
    <col min="6664" max="6664" width="9.85546875" style="15" bestFit="1" customWidth="1"/>
    <col min="6665" max="6665" width="11.7109375" style="15" bestFit="1" customWidth="1"/>
    <col min="6666" max="6919" width="9.140625" style="15"/>
    <col min="6920" max="6920" width="9.85546875" style="15" bestFit="1" customWidth="1"/>
    <col min="6921" max="6921" width="11.7109375" style="15" bestFit="1" customWidth="1"/>
    <col min="6922" max="7175" width="9.140625" style="15"/>
    <col min="7176" max="7176" width="9.85546875" style="15" bestFit="1" customWidth="1"/>
    <col min="7177" max="7177" width="11.7109375" style="15" bestFit="1" customWidth="1"/>
    <col min="7178" max="7431" width="9.140625" style="15"/>
    <col min="7432" max="7432" width="9.85546875" style="15" bestFit="1" customWidth="1"/>
    <col min="7433" max="7433" width="11.7109375" style="15" bestFit="1" customWidth="1"/>
    <col min="7434" max="7687" width="9.140625" style="15"/>
    <col min="7688" max="7688" width="9.85546875" style="15" bestFit="1" customWidth="1"/>
    <col min="7689" max="7689" width="11.7109375" style="15" bestFit="1" customWidth="1"/>
    <col min="7690" max="7943" width="9.140625" style="15"/>
    <col min="7944" max="7944" width="9.85546875" style="15" bestFit="1" customWidth="1"/>
    <col min="7945" max="7945" width="11.7109375" style="15" bestFit="1" customWidth="1"/>
    <col min="7946" max="8199" width="9.140625" style="15"/>
    <col min="8200" max="8200" width="9.85546875" style="15" bestFit="1" customWidth="1"/>
    <col min="8201" max="8201" width="11.7109375" style="15" bestFit="1" customWidth="1"/>
    <col min="8202" max="8455" width="9.140625" style="15"/>
    <col min="8456" max="8456" width="9.85546875" style="15" bestFit="1" customWidth="1"/>
    <col min="8457" max="8457" width="11.7109375" style="15" bestFit="1" customWidth="1"/>
    <col min="8458" max="8711" width="9.140625" style="15"/>
    <col min="8712" max="8712" width="9.85546875" style="15" bestFit="1" customWidth="1"/>
    <col min="8713" max="8713" width="11.7109375" style="15" bestFit="1" customWidth="1"/>
    <col min="8714" max="8967" width="9.140625" style="15"/>
    <col min="8968" max="8968" width="9.85546875" style="15" bestFit="1" customWidth="1"/>
    <col min="8969" max="8969" width="11.7109375" style="15" bestFit="1" customWidth="1"/>
    <col min="8970" max="9223" width="9.140625" style="15"/>
    <col min="9224" max="9224" width="9.85546875" style="15" bestFit="1" customWidth="1"/>
    <col min="9225" max="9225" width="11.7109375" style="15" bestFit="1" customWidth="1"/>
    <col min="9226" max="9479" width="9.140625" style="15"/>
    <col min="9480" max="9480" width="9.85546875" style="15" bestFit="1" customWidth="1"/>
    <col min="9481" max="9481" width="11.7109375" style="15" bestFit="1" customWidth="1"/>
    <col min="9482" max="9735" width="9.140625" style="15"/>
    <col min="9736" max="9736" width="9.85546875" style="15" bestFit="1" customWidth="1"/>
    <col min="9737" max="9737" width="11.7109375" style="15" bestFit="1" customWidth="1"/>
    <col min="9738" max="9991" width="9.140625" style="15"/>
    <col min="9992" max="9992" width="9.85546875" style="15" bestFit="1" customWidth="1"/>
    <col min="9993" max="9993" width="11.7109375" style="15" bestFit="1" customWidth="1"/>
    <col min="9994" max="10247" width="9.140625" style="15"/>
    <col min="10248" max="10248" width="9.85546875" style="15" bestFit="1" customWidth="1"/>
    <col min="10249" max="10249" width="11.7109375" style="15" bestFit="1" customWidth="1"/>
    <col min="10250" max="10503" width="9.140625" style="15"/>
    <col min="10504" max="10504" width="9.85546875" style="15" bestFit="1" customWidth="1"/>
    <col min="10505" max="10505" width="11.7109375" style="15" bestFit="1" customWidth="1"/>
    <col min="10506" max="10759" width="9.140625" style="15"/>
    <col min="10760" max="10760" width="9.85546875" style="15" bestFit="1" customWidth="1"/>
    <col min="10761" max="10761" width="11.7109375" style="15" bestFit="1" customWidth="1"/>
    <col min="10762" max="11015" width="9.140625" style="15"/>
    <col min="11016" max="11016" width="9.85546875" style="15" bestFit="1" customWidth="1"/>
    <col min="11017" max="11017" width="11.7109375" style="15" bestFit="1" customWidth="1"/>
    <col min="11018" max="11271" width="9.140625" style="15"/>
    <col min="11272" max="11272" width="9.85546875" style="15" bestFit="1" customWidth="1"/>
    <col min="11273" max="11273" width="11.7109375" style="15" bestFit="1" customWidth="1"/>
    <col min="11274" max="11527" width="9.140625" style="15"/>
    <col min="11528" max="11528" width="9.85546875" style="15" bestFit="1" customWidth="1"/>
    <col min="11529" max="11529" width="11.7109375" style="15" bestFit="1" customWidth="1"/>
    <col min="11530" max="11783" width="9.140625" style="15"/>
    <col min="11784" max="11784" width="9.85546875" style="15" bestFit="1" customWidth="1"/>
    <col min="11785" max="11785" width="11.7109375" style="15" bestFit="1" customWidth="1"/>
    <col min="11786" max="12039" width="9.140625" style="15"/>
    <col min="12040" max="12040" width="9.85546875" style="15" bestFit="1" customWidth="1"/>
    <col min="12041" max="12041" width="11.7109375" style="15" bestFit="1" customWidth="1"/>
    <col min="12042" max="12295" width="9.140625" style="15"/>
    <col min="12296" max="12296" width="9.85546875" style="15" bestFit="1" customWidth="1"/>
    <col min="12297" max="12297" width="11.7109375" style="15" bestFit="1" customWidth="1"/>
    <col min="12298" max="12551" width="9.140625" style="15"/>
    <col min="12552" max="12552" width="9.85546875" style="15" bestFit="1" customWidth="1"/>
    <col min="12553" max="12553" width="11.7109375" style="15" bestFit="1" customWidth="1"/>
    <col min="12554" max="12807" width="9.140625" style="15"/>
    <col min="12808" max="12808" width="9.85546875" style="15" bestFit="1" customWidth="1"/>
    <col min="12809" max="12809" width="11.7109375" style="15" bestFit="1" customWidth="1"/>
    <col min="12810" max="13063" width="9.140625" style="15"/>
    <col min="13064" max="13064" width="9.85546875" style="15" bestFit="1" customWidth="1"/>
    <col min="13065" max="13065" width="11.7109375" style="15" bestFit="1" customWidth="1"/>
    <col min="13066" max="13319" width="9.140625" style="15"/>
    <col min="13320" max="13320" width="9.85546875" style="15" bestFit="1" customWidth="1"/>
    <col min="13321" max="13321" width="11.7109375" style="15" bestFit="1" customWidth="1"/>
    <col min="13322" max="13575" width="9.140625" style="15"/>
    <col min="13576" max="13576" width="9.85546875" style="15" bestFit="1" customWidth="1"/>
    <col min="13577" max="13577" width="11.7109375" style="15" bestFit="1" customWidth="1"/>
    <col min="13578" max="13831" width="9.140625" style="15"/>
    <col min="13832" max="13832" width="9.85546875" style="15" bestFit="1" customWidth="1"/>
    <col min="13833" max="13833" width="11.7109375" style="15" bestFit="1" customWidth="1"/>
    <col min="13834" max="14087" width="9.140625" style="15"/>
    <col min="14088" max="14088" width="9.85546875" style="15" bestFit="1" customWidth="1"/>
    <col min="14089" max="14089" width="11.7109375" style="15" bestFit="1" customWidth="1"/>
    <col min="14090" max="14343" width="9.140625" style="15"/>
    <col min="14344" max="14344" width="9.85546875" style="15" bestFit="1" customWidth="1"/>
    <col min="14345" max="14345" width="11.7109375" style="15" bestFit="1" customWidth="1"/>
    <col min="14346" max="14599" width="9.140625" style="15"/>
    <col min="14600" max="14600" width="9.85546875" style="15" bestFit="1" customWidth="1"/>
    <col min="14601" max="14601" width="11.7109375" style="15" bestFit="1" customWidth="1"/>
    <col min="14602" max="14855" width="9.140625" style="15"/>
    <col min="14856" max="14856" width="9.85546875" style="15" bestFit="1" customWidth="1"/>
    <col min="14857" max="14857" width="11.7109375" style="15" bestFit="1" customWidth="1"/>
    <col min="14858" max="15111" width="9.140625" style="15"/>
    <col min="15112" max="15112" width="9.85546875" style="15" bestFit="1" customWidth="1"/>
    <col min="15113" max="15113" width="11.7109375" style="15" bestFit="1" customWidth="1"/>
    <col min="15114" max="15367" width="9.140625" style="15"/>
    <col min="15368" max="15368" width="9.85546875" style="15" bestFit="1" customWidth="1"/>
    <col min="15369" max="15369" width="11.7109375" style="15" bestFit="1" customWidth="1"/>
    <col min="15370" max="15623" width="9.140625" style="15"/>
    <col min="15624" max="15624" width="9.85546875" style="15" bestFit="1" customWidth="1"/>
    <col min="15625" max="15625" width="11.7109375" style="15" bestFit="1" customWidth="1"/>
    <col min="15626" max="15879" width="9.140625" style="15"/>
    <col min="15880" max="15880" width="9.85546875" style="15" bestFit="1" customWidth="1"/>
    <col min="15881" max="15881" width="11.7109375" style="15" bestFit="1" customWidth="1"/>
    <col min="15882" max="16135" width="9.140625" style="15"/>
    <col min="16136" max="16136" width="9.85546875" style="15" bestFit="1" customWidth="1"/>
    <col min="16137" max="16137" width="11.7109375" style="15" bestFit="1" customWidth="1"/>
    <col min="16138" max="16384" width="9.140625" style="15"/>
  </cols>
  <sheetData>
    <row r="1" spans="1:11" x14ac:dyDescent="0.2">
      <c r="A1" s="232" t="s">
        <v>106</v>
      </c>
      <c r="B1" s="233"/>
      <c r="C1" s="233"/>
      <c r="D1" s="233"/>
      <c r="E1" s="233"/>
      <c r="F1" s="233"/>
      <c r="G1" s="233"/>
      <c r="H1" s="233"/>
      <c r="I1" s="233"/>
      <c r="J1" s="69"/>
      <c r="K1" s="69"/>
    </row>
    <row r="2" spans="1:11" x14ac:dyDescent="0.2">
      <c r="A2" s="231" t="s">
        <v>479</v>
      </c>
      <c r="B2" s="200"/>
      <c r="C2" s="200"/>
      <c r="D2" s="200"/>
      <c r="E2" s="200"/>
      <c r="F2" s="200"/>
      <c r="G2" s="200"/>
      <c r="H2" s="200"/>
      <c r="I2" s="200"/>
      <c r="J2" s="69"/>
      <c r="K2" s="69"/>
    </row>
    <row r="3" spans="1:11" x14ac:dyDescent="0.2">
      <c r="A3" s="219" t="s">
        <v>355</v>
      </c>
      <c r="B3" s="220"/>
      <c r="C3" s="220"/>
      <c r="D3" s="220"/>
      <c r="E3" s="220"/>
      <c r="F3" s="220"/>
      <c r="G3" s="220"/>
      <c r="H3" s="220"/>
      <c r="I3" s="220"/>
      <c r="J3" s="221"/>
      <c r="K3" s="221"/>
    </row>
    <row r="4" spans="1:11" x14ac:dyDescent="0.2">
      <c r="A4" s="222" t="s">
        <v>471</v>
      </c>
      <c r="B4" s="223"/>
      <c r="C4" s="223"/>
      <c r="D4" s="223"/>
      <c r="E4" s="223"/>
      <c r="F4" s="223"/>
      <c r="G4" s="223"/>
      <c r="H4" s="223"/>
      <c r="I4" s="223"/>
      <c r="J4" s="224"/>
      <c r="K4" s="224"/>
    </row>
    <row r="5" spans="1:11" ht="22.15" customHeight="1" x14ac:dyDescent="0.2">
      <c r="A5" s="216" t="s">
        <v>2</v>
      </c>
      <c r="B5" s="207"/>
      <c r="C5" s="207"/>
      <c r="D5" s="207"/>
      <c r="E5" s="207"/>
      <c r="F5" s="207"/>
      <c r="G5" s="216" t="s">
        <v>107</v>
      </c>
      <c r="H5" s="217" t="s">
        <v>380</v>
      </c>
      <c r="I5" s="218"/>
      <c r="J5" s="217" t="s">
        <v>347</v>
      </c>
      <c r="K5" s="218"/>
    </row>
    <row r="6" spans="1:11" x14ac:dyDescent="0.2">
      <c r="A6" s="207"/>
      <c r="B6" s="207"/>
      <c r="C6" s="207"/>
      <c r="D6" s="207"/>
      <c r="E6" s="207"/>
      <c r="F6" s="207"/>
      <c r="G6" s="207"/>
      <c r="H6" s="17" t="s">
        <v>370</v>
      </c>
      <c r="I6" s="17" t="s">
        <v>371</v>
      </c>
      <c r="J6" s="17" t="s">
        <v>370</v>
      </c>
      <c r="K6" s="17" t="s">
        <v>371</v>
      </c>
    </row>
    <row r="7" spans="1:11" x14ac:dyDescent="0.2">
      <c r="A7" s="227">
        <v>1</v>
      </c>
      <c r="B7" s="209"/>
      <c r="C7" s="209"/>
      <c r="D7" s="209"/>
      <c r="E7" s="209"/>
      <c r="F7" s="209"/>
      <c r="G7" s="16">
        <v>2</v>
      </c>
      <c r="H7" s="17">
        <v>3</v>
      </c>
      <c r="I7" s="17">
        <v>4</v>
      </c>
      <c r="J7" s="17">
        <v>5</v>
      </c>
      <c r="K7" s="17">
        <v>6</v>
      </c>
    </row>
    <row r="8" spans="1:11" x14ac:dyDescent="0.2">
      <c r="A8" s="228" t="s">
        <v>120</v>
      </c>
      <c r="B8" s="228"/>
      <c r="C8" s="228"/>
      <c r="D8" s="228"/>
      <c r="E8" s="228"/>
      <c r="F8" s="228"/>
      <c r="G8" s="18">
        <v>125</v>
      </c>
      <c r="H8" s="35">
        <f>SUM(H9:H13)</f>
        <v>915784067.24000001</v>
      </c>
      <c r="I8" s="35">
        <f>SUM(I9:I13)</f>
        <v>327548323.24000001</v>
      </c>
      <c r="J8" s="35">
        <f>SUM(J9:J13)</f>
        <v>886601026</v>
      </c>
      <c r="K8" s="35">
        <f>SUM(K9:K13)</f>
        <v>329814704</v>
      </c>
    </row>
    <row r="9" spans="1:11" x14ac:dyDescent="0.2">
      <c r="A9" s="196" t="s">
        <v>121</v>
      </c>
      <c r="B9" s="196"/>
      <c r="C9" s="196"/>
      <c r="D9" s="196"/>
      <c r="E9" s="196"/>
      <c r="F9" s="196"/>
      <c r="G9" s="13">
        <v>126</v>
      </c>
      <c r="H9" s="31">
        <v>0</v>
      </c>
      <c r="I9" s="31">
        <v>0</v>
      </c>
      <c r="J9" s="31">
        <v>0</v>
      </c>
      <c r="K9" s="31">
        <v>0</v>
      </c>
    </row>
    <row r="10" spans="1:11" x14ac:dyDescent="0.2">
      <c r="A10" s="196" t="s">
        <v>122</v>
      </c>
      <c r="B10" s="196"/>
      <c r="C10" s="196"/>
      <c r="D10" s="196"/>
      <c r="E10" s="196"/>
      <c r="F10" s="196"/>
      <c r="G10" s="13">
        <v>127</v>
      </c>
      <c r="H10" s="31">
        <v>882050999</v>
      </c>
      <c r="I10" s="31">
        <v>322752288</v>
      </c>
      <c r="J10" s="31">
        <v>864979306</v>
      </c>
      <c r="K10" s="31">
        <v>325715942</v>
      </c>
    </row>
    <row r="11" spans="1:11" x14ac:dyDescent="0.2">
      <c r="A11" s="196" t="s">
        <v>123</v>
      </c>
      <c r="B11" s="196"/>
      <c r="C11" s="196"/>
      <c r="D11" s="196"/>
      <c r="E11" s="196"/>
      <c r="F11" s="196"/>
      <c r="G11" s="13">
        <v>128</v>
      </c>
      <c r="H11" s="31">
        <v>0</v>
      </c>
      <c r="I11" s="31">
        <v>0</v>
      </c>
      <c r="J11" s="31">
        <v>0</v>
      </c>
      <c r="K11" s="31">
        <v>0</v>
      </c>
    </row>
    <row r="12" spans="1:11" x14ac:dyDescent="0.2">
      <c r="A12" s="196" t="s">
        <v>124</v>
      </c>
      <c r="B12" s="196"/>
      <c r="C12" s="196"/>
      <c r="D12" s="196"/>
      <c r="E12" s="196"/>
      <c r="F12" s="196"/>
      <c r="G12" s="13">
        <v>129</v>
      </c>
      <c r="H12" s="31">
        <v>0</v>
      </c>
      <c r="I12" s="31">
        <v>0</v>
      </c>
      <c r="J12" s="31">
        <v>0</v>
      </c>
      <c r="K12" s="31">
        <v>0</v>
      </c>
    </row>
    <row r="13" spans="1:11" x14ac:dyDescent="0.2">
      <c r="A13" s="196" t="s">
        <v>125</v>
      </c>
      <c r="B13" s="196"/>
      <c r="C13" s="196"/>
      <c r="D13" s="196"/>
      <c r="E13" s="196"/>
      <c r="F13" s="196"/>
      <c r="G13" s="13">
        <v>130</v>
      </c>
      <c r="H13" s="31">
        <v>33733068.240000002</v>
      </c>
      <c r="I13" s="31">
        <v>4796035.2400000021</v>
      </c>
      <c r="J13" s="31">
        <v>21621720</v>
      </c>
      <c r="K13" s="31">
        <v>4098762</v>
      </c>
    </row>
    <row r="14" spans="1:11" x14ac:dyDescent="0.2">
      <c r="A14" s="228" t="s">
        <v>126</v>
      </c>
      <c r="B14" s="228"/>
      <c r="C14" s="228"/>
      <c r="D14" s="228"/>
      <c r="E14" s="228"/>
      <c r="F14" s="228"/>
      <c r="G14" s="18">
        <v>131</v>
      </c>
      <c r="H14" s="35">
        <f>H15+H16+H20+H24+H25+H26+H29+H36</f>
        <v>952608463.13999999</v>
      </c>
      <c r="I14" s="35">
        <f>I15+I16+I20+I24+I25+I26+I29+I36</f>
        <v>364714164.13999999</v>
      </c>
      <c r="J14" s="35">
        <f>J15+J16+J20+J24+J25+J26+J29+J36</f>
        <v>894571733.11000001</v>
      </c>
      <c r="K14" s="35">
        <f>K15+K16+K20+K24+K25+K26+K29+K36</f>
        <v>328817551</v>
      </c>
    </row>
    <row r="15" spans="1:11" x14ac:dyDescent="0.2">
      <c r="A15" s="196" t="s">
        <v>108</v>
      </c>
      <c r="B15" s="196"/>
      <c r="C15" s="196"/>
      <c r="D15" s="196"/>
      <c r="E15" s="196"/>
      <c r="F15" s="196"/>
      <c r="G15" s="13">
        <v>132</v>
      </c>
      <c r="H15" s="31">
        <v>-1927422</v>
      </c>
      <c r="I15" s="31">
        <v>8126133</v>
      </c>
      <c r="J15" s="31">
        <v>-6686979</v>
      </c>
      <c r="K15" s="31">
        <v>-677061</v>
      </c>
    </row>
    <row r="16" spans="1:11" x14ac:dyDescent="0.2">
      <c r="A16" s="237" t="s">
        <v>127</v>
      </c>
      <c r="B16" s="237"/>
      <c r="C16" s="237"/>
      <c r="D16" s="237"/>
      <c r="E16" s="237"/>
      <c r="F16" s="237"/>
      <c r="G16" s="18">
        <v>133</v>
      </c>
      <c r="H16" s="35">
        <f>SUM(H17:H19)</f>
        <v>582817955</v>
      </c>
      <c r="I16" s="35">
        <f>SUM(I17:I19)</f>
        <v>220157709</v>
      </c>
      <c r="J16" s="35">
        <f>SUM(J17:J19)</f>
        <v>541093494</v>
      </c>
      <c r="K16" s="35">
        <f>SUM(K17:K19)</f>
        <v>201274027</v>
      </c>
    </row>
    <row r="17" spans="1:11" x14ac:dyDescent="0.2">
      <c r="A17" s="234" t="s">
        <v>128</v>
      </c>
      <c r="B17" s="234"/>
      <c r="C17" s="234"/>
      <c r="D17" s="234"/>
      <c r="E17" s="234"/>
      <c r="F17" s="234"/>
      <c r="G17" s="13">
        <v>134</v>
      </c>
      <c r="H17" s="31">
        <v>240615389</v>
      </c>
      <c r="I17" s="31">
        <v>87700463</v>
      </c>
      <c r="J17" s="31">
        <v>196478845</v>
      </c>
      <c r="K17" s="31">
        <v>77384931</v>
      </c>
    </row>
    <row r="18" spans="1:11" x14ac:dyDescent="0.2">
      <c r="A18" s="234" t="s">
        <v>129</v>
      </c>
      <c r="B18" s="234"/>
      <c r="C18" s="234"/>
      <c r="D18" s="234"/>
      <c r="E18" s="234"/>
      <c r="F18" s="234"/>
      <c r="G18" s="13">
        <v>135</v>
      </c>
      <c r="H18" s="31">
        <v>84381203</v>
      </c>
      <c r="I18" s="31">
        <v>31907624</v>
      </c>
      <c r="J18" s="31">
        <v>100198697</v>
      </c>
      <c r="K18" s="31">
        <v>18501271</v>
      </c>
    </row>
    <row r="19" spans="1:11" x14ac:dyDescent="0.2">
      <c r="A19" s="234" t="s">
        <v>130</v>
      </c>
      <c r="B19" s="234"/>
      <c r="C19" s="234"/>
      <c r="D19" s="234"/>
      <c r="E19" s="234"/>
      <c r="F19" s="234"/>
      <c r="G19" s="13">
        <v>136</v>
      </c>
      <c r="H19" s="31">
        <v>257821363</v>
      </c>
      <c r="I19" s="31">
        <v>100549622</v>
      </c>
      <c r="J19" s="31">
        <v>244415952</v>
      </c>
      <c r="K19" s="31">
        <v>105387825</v>
      </c>
    </row>
    <row r="20" spans="1:11" x14ac:dyDescent="0.2">
      <c r="A20" s="237" t="s">
        <v>131</v>
      </c>
      <c r="B20" s="237"/>
      <c r="C20" s="237"/>
      <c r="D20" s="237"/>
      <c r="E20" s="237"/>
      <c r="F20" s="237"/>
      <c r="G20" s="18">
        <v>137</v>
      </c>
      <c r="H20" s="35">
        <f>SUM(H21:H23)</f>
        <v>230289022.13999999</v>
      </c>
      <c r="I20" s="35">
        <f>SUM(I21:I23)</f>
        <v>82452703.140000001</v>
      </c>
      <c r="J20" s="35">
        <f>SUM(J21:J23)</f>
        <v>230695672.47999999</v>
      </c>
      <c r="K20" s="35">
        <f>SUM(K21:K23)</f>
        <v>84446831</v>
      </c>
    </row>
    <row r="21" spans="1:11" x14ac:dyDescent="0.2">
      <c r="A21" s="234" t="s">
        <v>109</v>
      </c>
      <c r="B21" s="234"/>
      <c r="C21" s="234"/>
      <c r="D21" s="234"/>
      <c r="E21" s="234"/>
      <c r="F21" s="234"/>
      <c r="G21" s="13">
        <v>138</v>
      </c>
      <c r="H21" s="31">
        <v>172889683</v>
      </c>
      <c r="I21" s="31">
        <v>63464911</v>
      </c>
      <c r="J21" s="31">
        <v>174971353</v>
      </c>
      <c r="K21" s="31">
        <v>66296524</v>
      </c>
    </row>
    <row r="22" spans="1:11" x14ac:dyDescent="0.2">
      <c r="A22" s="234" t="s">
        <v>110</v>
      </c>
      <c r="B22" s="234"/>
      <c r="C22" s="234"/>
      <c r="D22" s="234"/>
      <c r="E22" s="234"/>
      <c r="F22" s="234"/>
      <c r="G22" s="13">
        <v>139</v>
      </c>
      <c r="H22" s="31">
        <v>36032879</v>
      </c>
      <c r="I22" s="31">
        <v>12078228</v>
      </c>
      <c r="J22" s="31">
        <v>35785110</v>
      </c>
      <c r="K22" s="31">
        <v>11720020</v>
      </c>
    </row>
    <row r="23" spans="1:11" x14ac:dyDescent="0.2">
      <c r="A23" s="234" t="s">
        <v>111</v>
      </c>
      <c r="B23" s="234"/>
      <c r="C23" s="234"/>
      <c r="D23" s="234"/>
      <c r="E23" s="234"/>
      <c r="F23" s="234"/>
      <c r="G23" s="13">
        <v>140</v>
      </c>
      <c r="H23" s="31">
        <v>21366460.140000001</v>
      </c>
      <c r="I23" s="31">
        <v>6909564.1400000006</v>
      </c>
      <c r="J23" s="31">
        <v>19939209.48</v>
      </c>
      <c r="K23" s="31">
        <v>6430287</v>
      </c>
    </row>
    <row r="24" spans="1:11" x14ac:dyDescent="0.2">
      <c r="A24" s="196" t="s">
        <v>112</v>
      </c>
      <c r="B24" s="196"/>
      <c r="C24" s="196"/>
      <c r="D24" s="196"/>
      <c r="E24" s="196"/>
      <c r="F24" s="196"/>
      <c r="G24" s="13">
        <v>141</v>
      </c>
      <c r="H24" s="31">
        <v>32918698</v>
      </c>
      <c r="I24" s="31">
        <v>10982338</v>
      </c>
      <c r="J24" s="31">
        <v>26941345</v>
      </c>
      <c r="K24" s="31">
        <v>8620876</v>
      </c>
    </row>
    <row r="25" spans="1:11" x14ac:dyDescent="0.2">
      <c r="A25" s="196" t="s">
        <v>113</v>
      </c>
      <c r="B25" s="196"/>
      <c r="C25" s="196"/>
      <c r="D25" s="196"/>
      <c r="E25" s="196"/>
      <c r="F25" s="196"/>
      <c r="G25" s="13">
        <v>142</v>
      </c>
      <c r="H25" s="31">
        <v>24240450</v>
      </c>
      <c r="I25" s="31">
        <v>14360481</v>
      </c>
      <c r="J25" s="31">
        <v>20411881</v>
      </c>
      <c r="K25" s="31">
        <v>7293585</v>
      </c>
    </row>
    <row r="26" spans="1:11" x14ac:dyDescent="0.2">
      <c r="A26" s="237" t="s">
        <v>132</v>
      </c>
      <c r="B26" s="237"/>
      <c r="C26" s="237"/>
      <c r="D26" s="237"/>
      <c r="E26" s="237"/>
      <c r="F26" s="237"/>
      <c r="G26" s="18">
        <v>143</v>
      </c>
      <c r="H26" s="35">
        <f>H27+H28</f>
        <v>0</v>
      </c>
      <c r="I26" s="35">
        <f>I27+I28</f>
        <v>-67</v>
      </c>
      <c r="J26" s="35">
        <f>J27+J28</f>
        <v>0</v>
      </c>
      <c r="K26" s="35">
        <f>K27+K28</f>
        <v>-30111</v>
      </c>
    </row>
    <row r="27" spans="1:11" x14ac:dyDescent="0.2">
      <c r="A27" s="234" t="s">
        <v>133</v>
      </c>
      <c r="B27" s="234"/>
      <c r="C27" s="234"/>
      <c r="D27" s="234"/>
      <c r="E27" s="234"/>
      <c r="F27" s="234"/>
      <c r="G27" s="13">
        <v>144</v>
      </c>
      <c r="H27" s="31">
        <v>0</v>
      </c>
      <c r="I27" s="31">
        <v>0</v>
      </c>
      <c r="J27" s="31">
        <v>0</v>
      </c>
      <c r="K27" s="31">
        <v>0</v>
      </c>
    </row>
    <row r="28" spans="1:11" x14ac:dyDescent="0.2">
      <c r="A28" s="234" t="s">
        <v>134</v>
      </c>
      <c r="B28" s="234"/>
      <c r="C28" s="234"/>
      <c r="D28" s="234"/>
      <c r="E28" s="234"/>
      <c r="F28" s="234"/>
      <c r="G28" s="13">
        <v>145</v>
      </c>
      <c r="H28" s="31">
        <v>0</v>
      </c>
      <c r="I28" s="31">
        <v>-67</v>
      </c>
      <c r="J28" s="31">
        <v>0</v>
      </c>
      <c r="K28" s="31">
        <v>-30111</v>
      </c>
    </row>
    <row r="29" spans="1:11" x14ac:dyDescent="0.2">
      <c r="A29" s="237" t="s">
        <v>135</v>
      </c>
      <c r="B29" s="237"/>
      <c r="C29" s="237"/>
      <c r="D29" s="237"/>
      <c r="E29" s="237"/>
      <c r="F29" s="237"/>
      <c r="G29" s="18">
        <v>146</v>
      </c>
      <c r="H29" s="35">
        <f>SUM(H30:H35)</f>
        <v>16376</v>
      </c>
      <c r="I29" s="35">
        <f>SUM(I30:I35)</f>
        <v>5790</v>
      </c>
      <c r="J29" s="35">
        <f>SUM(J30:J35)</f>
        <v>1615012.6300000001</v>
      </c>
      <c r="K29" s="35">
        <f>SUM(K30:K35)</f>
        <v>2727</v>
      </c>
    </row>
    <row r="30" spans="1:11" x14ac:dyDescent="0.2">
      <c r="A30" s="234" t="s">
        <v>136</v>
      </c>
      <c r="B30" s="234"/>
      <c r="C30" s="234"/>
      <c r="D30" s="234"/>
      <c r="E30" s="234"/>
      <c r="F30" s="234"/>
      <c r="G30" s="13">
        <v>147</v>
      </c>
      <c r="H30" s="31">
        <v>0</v>
      </c>
      <c r="I30" s="31">
        <v>0</v>
      </c>
      <c r="J30" s="31">
        <v>0</v>
      </c>
      <c r="K30" s="31">
        <v>0</v>
      </c>
    </row>
    <row r="31" spans="1:11" x14ac:dyDescent="0.2">
      <c r="A31" s="234" t="s">
        <v>137</v>
      </c>
      <c r="B31" s="234"/>
      <c r="C31" s="234"/>
      <c r="D31" s="234"/>
      <c r="E31" s="234"/>
      <c r="F31" s="234"/>
      <c r="G31" s="13">
        <v>148</v>
      </c>
      <c r="H31" s="31">
        <v>0</v>
      </c>
      <c r="I31" s="31">
        <v>0</v>
      </c>
      <c r="J31" s="31">
        <v>0</v>
      </c>
      <c r="K31" s="31">
        <v>0</v>
      </c>
    </row>
    <row r="32" spans="1:11" x14ac:dyDescent="0.2">
      <c r="A32" s="234" t="s">
        <v>138</v>
      </c>
      <c r="B32" s="234"/>
      <c r="C32" s="234"/>
      <c r="D32" s="234"/>
      <c r="E32" s="234"/>
      <c r="F32" s="234"/>
      <c r="G32" s="13">
        <v>149</v>
      </c>
      <c r="H32" s="31">
        <v>0</v>
      </c>
      <c r="I32" s="31">
        <v>0</v>
      </c>
      <c r="J32" s="31">
        <v>1615012.6300000001</v>
      </c>
      <c r="K32" s="31">
        <v>2727</v>
      </c>
    </row>
    <row r="33" spans="1:11" x14ac:dyDescent="0.2">
      <c r="A33" s="234" t="s">
        <v>139</v>
      </c>
      <c r="B33" s="234"/>
      <c r="C33" s="234"/>
      <c r="D33" s="234"/>
      <c r="E33" s="234"/>
      <c r="F33" s="234"/>
      <c r="G33" s="13">
        <v>150</v>
      </c>
      <c r="H33" s="31">
        <v>0</v>
      </c>
      <c r="I33" s="31">
        <v>0</v>
      </c>
      <c r="J33" s="31">
        <v>0</v>
      </c>
      <c r="K33" s="31">
        <v>0</v>
      </c>
    </row>
    <row r="34" spans="1:11" x14ac:dyDescent="0.2">
      <c r="A34" s="234" t="s">
        <v>140</v>
      </c>
      <c r="B34" s="234"/>
      <c r="C34" s="234"/>
      <c r="D34" s="234"/>
      <c r="E34" s="234"/>
      <c r="F34" s="234"/>
      <c r="G34" s="13">
        <v>151</v>
      </c>
      <c r="H34" s="31">
        <v>0</v>
      </c>
      <c r="I34" s="31">
        <v>0</v>
      </c>
      <c r="J34" s="31">
        <v>0</v>
      </c>
      <c r="K34" s="31">
        <v>0</v>
      </c>
    </row>
    <row r="35" spans="1:11" x14ac:dyDescent="0.2">
      <c r="A35" s="234" t="s">
        <v>141</v>
      </c>
      <c r="B35" s="234"/>
      <c r="C35" s="234"/>
      <c r="D35" s="234"/>
      <c r="E35" s="234"/>
      <c r="F35" s="234"/>
      <c r="G35" s="13">
        <v>152</v>
      </c>
      <c r="H35" s="31">
        <v>16376</v>
      </c>
      <c r="I35" s="31">
        <v>5790</v>
      </c>
      <c r="J35" s="31">
        <v>0</v>
      </c>
      <c r="K35" s="31">
        <v>0</v>
      </c>
    </row>
    <row r="36" spans="1:11" x14ac:dyDescent="0.2">
      <c r="A36" s="196" t="s">
        <v>114</v>
      </c>
      <c r="B36" s="196"/>
      <c r="C36" s="196"/>
      <c r="D36" s="196"/>
      <c r="E36" s="196"/>
      <c r="F36" s="196"/>
      <c r="G36" s="13">
        <v>153</v>
      </c>
      <c r="H36" s="31">
        <v>84253384</v>
      </c>
      <c r="I36" s="31">
        <v>28629077</v>
      </c>
      <c r="J36" s="31">
        <v>80501307</v>
      </c>
      <c r="K36" s="31">
        <v>27886677</v>
      </c>
    </row>
    <row r="37" spans="1:11" x14ac:dyDescent="0.2">
      <c r="A37" s="228" t="s">
        <v>142</v>
      </c>
      <c r="B37" s="228"/>
      <c r="C37" s="228"/>
      <c r="D37" s="228"/>
      <c r="E37" s="228"/>
      <c r="F37" s="228"/>
      <c r="G37" s="18">
        <v>154</v>
      </c>
      <c r="H37" s="35">
        <f>SUM(H38:H47)</f>
        <v>40143576.259999998</v>
      </c>
      <c r="I37" s="35">
        <f>SUM(I38:I47)</f>
        <v>13556845.26</v>
      </c>
      <c r="J37" s="35">
        <f>SUM(J38:J47)</f>
        <v>55569102.409999996</v>
      </c>
      <c r="K37" s="35">
        <f>SUM(K38:K47)</f>
        <v>3004595</v>
      </c>
    </row>
    <row r="38" spans="1:11" x14ac:dyDescent="0.2">
      <c r="A38" s="196" t="s">
        <v>143</v>
      </c>
      <c r="B38" s="196"/>
      <c r="C38" s="196"/>
      <c r="D38" s="196"/>
      <c r="E38" s="196"/>
      <c r="F38" s="196"/>
      <c r="G38" s="13">
        <v>155</v>
      </c>
      <c r="H38" s="31">
        <v>8908803</v>
      </c>
      <c r="I38" s="31">
        <v>0</v>
      </c>
      <c r="J38" s="31">
        <v>0</v>
      </c>
      <c r="K38" s="31">
        <v>0</v>
      </c>
    </row>
    <row r="39" spans="1:11" ht="25.15" customHeight="1" x14ac:dyDescent="0.2">
      <c r="A39" s="196" t="s">
        <v>144</v>
      </c>
      <c r="B39" s="196"/>
      <c r="C39" s="196"/>
      <c r="D39" s="196"/>
      <c r="E39" s="196"/>
      <c r="F39" s="196"/>
      <c r="G39" s="13">
        <v>156</v>
      </c>
      <c r="H39" s="31">
        <v>0</v>
      </c>
      <c r="I39" s="31">
        <v>0</v>
      </c>
      <c r="J39" s="31">
        <v>0</v>
      </c>
      <c r="K39" s="31">
        <v>0</v>
      </c>
    </row>
    <row r="40" spans="1:11" ht="25.15" customHeight="1" x14ac:dyDescent="0.2">
      <c r="A40" s="196" t="s">
        <v>145</v>
      </c>
      <c r="B40" s="196"/>
      <c r="C40" s="196"/>
      <c r="D40" s="196"/>
      <c r="E40" s="196"/>
      <c r="F40" s="196"/>
      <c r="G40" s="13">
        <v>157</v>
      </c>
      <c r="H40" s="31">
        <v>0</v>
      </c>
      <c r="I40" s="31">
        <v>0</v>
      </c>
      <c r="J40" s="31">
        <v>0</v>
      </c>
      <c r="K40" s="31">
        <v>0</v>
      </c>
    </row>
    <row r="41" spans="1:11" ht="25.15" customHeight="1" x14ac:dyDescent="0.2">
      <c r="A41" s="196" t="s">
        <v>146</v>
      </c>
      <c r="B41" s="196"/>
      <c r="C41" s="196"/>
      <c r="D41" s="196"/>
      <c r="E41" s="196"/>
      <c r="F41" s="196"/>
      <c r="G41" s="13">
        <v>158</v>
      </c>
      <c r="H41" s="31">
        <v>0</v>
      </c>
      <c r="I41" s="31">
        <v>0</v>
      </c>
      <c r="J41" s="31">
        <v>0</v>
      </c>
      <c r="K41" s="31">
        <v>0</v>
      </c>
    </row>
    <row r="42" spans="1:11" ht="25.15" customHeight="1" x14ac:dyDescent="0.2">
      <c r="A42" s="196" t="s">
        <v>147</v>
      </c>
      <c r="B42" s="196"/>
      <c r="C42" s="196"/>
      <c r="D42" s="196"/>
      <c r="E42" s="196"/>
      <c r="F42" s="196"/>
      <c r="G42" s="13">
        <v>159</v>
      </c>
      <c r="H42" s="31">
        <v>0</v>
      </c>
      <c r="I42" s="31">
        <v>0</v>
      </c>
      <c r="J42" s="31">
        <v>0</v>
      </c>
      <c r="K42" s="31">
        <v>0</v>
      </c>
    </row>
    <row r="43" spans="1:11" x14ac:dyDescent="0.2">
      <c r="A43" s="196" t="s">
        <v>148</v>
      </c>
      <c r="B43" s="196"/>
      <c r="C43" s="196"/>
      <c r="D43" s="196"/>
      <c r="E43" s="196"/>
      <c r="F43" s="196"/>
      <c r="G43" s="13">
        <v>160</v>
      </c>
      <c r="H43" s="31">
        <v>0</v>
      </c>
      <c r="I43" s="31">
        <v>0</v>
      </c>
      <c r="J43" s="31">
        <v>0</v>
      </c>
      <c r="K43" s="31">
        <v>0</v>
      </c>
    </row>
    <row r="44" spans="1:11" x14ac:dyDescent="0.2">
      <c r="A44" s="196" t="s">
        <v>149</v>
      </c>
      <c r="B44" s="196"/>
      <c r="C44" s="196"/>
      <c r="D44" s="196"/>
      <c r="E44" s="196"/>
      <c r="F44" s="196"/>
      <c r="G44" s="13">
        <v>161</v>
      </c>
      <c r="H44" s="31">
        <v>3668367</v>
      </c>
      <c r="I44" s="31">
        <v>1407877</v>
      </c>
      <c r="J44" s="31">
        <v>722969</v>
      </c>
      <c r="K44" s="31">
        <v>292079</v>
      </c>
    </row>
    <row r="45" spans="1:11" x14ac:dyDescent="0.2">
      <c r="A45" s="196" t="s">
        <v>150</v>
      </c>
      <c r="B45" s="196"/>
      <c r="C45" s="196"/>
      <c r="D45" s="196"/>
      <c r="E45" s="196"/>
      <c r="F45" s="196"/>
      <c r="G45" s="13">
        <v>162</v>
      </c>
      <c r="H45" s="31">
        <v>27462991</v>
      </c>
      <c r="I45" s="31">
        <v>12048486</v>
      </c>
      <c r="J45" s="31">
        <v>7488209</v>
      </c>
      <c r="K45" s="31">
        <v>2709026</v>
      </c>
    </row>
    <row r="46" spans="1:11" x14ac:dyDescent="0.2">
      <c r="A46" s="196" t="s">
        <v>151</v>
      </c>
      <c r="B46" s="196"/>
      <c r="C46" s="196"/>
      <c r="D46" s="196"/>
      <c r="E46" s="196"/>
      <c r="F46" s="196"/>
      <c r="G46" s="13">
        <v>163</v>
      </c>
      <c r="H46" s="31">
        <v>478.26</v>
      </c>
      <c r="I46" s="31">
        <v>478.26</v>
      </c>
      <c r="J46" s="31">
        <v>0</v>
      </c>
      <c r="K46" s="31">
        <v>0</v>
      </c>
    </row>
    <row r="47" spans="1:11" x14ac:dyDescent="0.2">
      <c r="A47" s="196" t="s">
        <v>152</v>
      </c>
      <c r="B47" s="196"/>
      <c r="C47" s="196"/>
      <c r="D47" s="196"/>
      <c r="E47" s="196"/>
      <c r="F47" s="196"/>
      <c r="G47" s="13">
        <v>164</v>
      </c>
      <c r="H47" s="31">
        <v>102937</v>
      </c>
      <c r="I47" s="31">
        <v>100004</v>
      </c>
      <c r="J47" s="31">
        <v>47357924.409999996</v>
      </c>
      <c r="K47" s="31">
        <v>3490</v>
      </c>
    </row>
    <row r="48" spans="1:11" x14ac:dyDescent="0.2">
      <c r="A48" s="228" t="s">
        <v>153</v>
      </c>
      <c r="B48" s="228"/>
      <c r="C48" s="228"/>
      <c r="D48" s="228"/>
      <c r="E48" s="228"/>
      <c r="F48" s="228"/>
      <c r="G48" s="18">
        <v>165</v>
      </c>
      <c r="H48" s="35">
        <f>SUM(H49:H55)</f>
        <v>48655477.5</v>
      </c>
      <c r="I48" s="35">
        <f>SUM(I49:I55)</f>
        <v>12954230.5</v>
      </c>
      <c r="J48" s="35">
        <f>SUM(J49:J55)</f>
        <v>24988534</v>
      </c>
      <c r="K48" s="35">
        <f>SUM(K49:K55)</f>
        <v>11626238</v>
      </c>
    </row>
    <row r="49" spans="1:11" ht="25.15" customHeight="1" x14ac:dyDescent="0.2">
      <c r="A49" s="196" t="s">
        <v>154</v>
      </c>
      <c r="B49" s="196"/>
      <c r="C49" s="196"/>
      <c r="D49" s="196"/>
      <c r="E49" s="196"/>
      <c r="F49" s="196"/>
      <c r="G49" s="13">
        <v>166</v>
      </c>
      <c r="H49" s="31">
        <v>0</v>
      </c>
      <c r="I49" s="31">
        <v>0</v>
      </c>
      <c r="J49" s="31">
        <v>0</v>
      </c>
      <c r="K49" s="31">
        <v>0</v>
      </c>
    </row>
    <row r="50" spans="1:11" x14ac:dyDescent="0.2">
      <c r="A50" s="229" t="s">
        <v>155</v>
      </c>
      <c r="B50" s="229"/>
      <c r="C50" s="229"/>
      <c r="D50" s="229"/>
      <c r="E50" s="229"/>
      <c r="F50" s="229"/>
      <c r="G50" s="13">
        <v>167</v>
      </c>
      <c r="H50" s="31">
        <v>0</v>
      </c>
      <c r="I50" s="31">
        <v>0</v>
      </c>
      <c r="J50" s="31">
        <v>0</v>
      </c>
      <c r="K50" s="31">
        <v>0</v>
      </c>
    </row>
    <row r="51" spans="1:11" x14ac:dyDescent="0.2">
      <c r="A51" s="229" t="s">
        <v>156</v>
      </c>
      <c r="B51" s="229"/>
      <c r="C51" s="229"/>
      <c r="D51" s="229"/>
      <c r="E51" s="229"/>
      <c r="F51" s="229"/>
      <c r="G51" s="13">
        <v>168</v>
      </c>
      <c r="H51" s="31">
        <v>17306623</v>
      </c>
      <c r="I51" s="31">
        <v>7171572</v>
      </c>
      <c r="J51" s="31">
        <v>12050598</v>
      </c>
      <c r="K51" s="31">
        <v>4075379</v>
      </c>
    </row>
    <row r="52" spans="1:11" x14ac:dyDescent="0.2">
      <c r="A52" s="229" t="s">
        <v>157</v>
      </c>
      <c r="B52" s="229"/>
      <c r="C52" s="229"/>
      <c r="D52" s="229"/>
      <c r="E52" s="229"/>
      <c r="F52" s="229"/>
      <c r="G52" s="13">
        <v>169</v>
      </c>
      <c r="H52" s="31">
        <v>30021673</v>
      </c>
      <c r="I52" s="31">
        <v>5782276</v>
      </c>
      <c r="J52" s="31">
        <v>10288373</v>
      </c>
      <c r="K52" s="31">
        <v>4901296</v>
      </c>
    </row>
    <row r="53" spans="1:11" x14ac:dyDescent="0.2">
      <c r="A53" s="229" t="s">
        <v>158</v>
      </c>
      <c r="B53" s="229"/>
      <c r="C53" s="229"/>
      <c r="D53" s="229"/>
      <c r="E53" s="229"/>
      <c r="F53" s="229"/>
      <c r="G53" s="13">
        <v>170</v>
      </c>
      <c r="H53" s="31">
        <v>1326799</v>
      </c>
      <c r="I53" s="31">
        <v>0</v>
      </c>
      <c r="J53" s="31">
        <v>0</v>
      </c>
      <c r="K53" s="31">
        <v>0</v>
      </c>
    </row>
    <row r="54" spans="1:11" x14ac:dyDescent="0.2">
      <c r="A54" s="229" t="s">
        <v>159</v>
      </c>
      <c r="B54" s="229"/>
      <c r="C54" s="229"/>
      <c r="D54" s="229"/>
      <c r="E54" s="229"/>
      <c r="F54" s="229"/>
      <c r="G54" s="13">
        <v>171</v>
      </c>
      <c r="H54" s="31">
        <v>0</v>
      </c>
      <c r="I54" s="31">
        <v>0</v>
      </c>
      <c r="J54" s="31">
        <v>0</v>
      </c>
      <c r="K54" s="31">
        <v>0</v>
      </c>
    </row>
    <row r="55" spans="1:11" x14ac:dyDescent="0.2">
      <c r="A55" s="229" t="s">
        <v>160</v>
      </c>
      <c r="B55" s="229"/>
      <c r="C55" s="229"/>
      <c r="D55" s="229"/>
      <c r="E55" s="229"/>
      <c r="F55" s="229"/>
      <c r="G55" s="13">
        <v>172</v>
      </c>
      <c r="H55" s="31">
        <v>382.5</v>
      </c>
      <c r="I55" s="31">
        <v>382.5</v>
      </c>
      <c r="J55" s="31">
        <v>2649563</v>
      </c>
      <c r="K55" s="31">
        <v>2649563</v>
      </c>
    </row>
    <row r="56" spans="1:11" ht="22.15" customHeight="1" x14ac:dyDescent="0.2">
      <c r="A56" s="230" t="s">
        <v>161</v>
      </c>
      <c r="B56" s="230"/>
      <c r="C56" s="230"/>
      <c r="D56" s="230"/>
      <c r="E56" s="230"/>
      <c r="F56" s="230"/>
      <c r="G56" s="13">
        <v>173</v>
      </c>
      <c r="H56" s="31">
        <v>0</v>
      </c>
      <c r="I56" s="31">
        <v>0</v>
      </c>
      <c r="J56" s="31">
        <v>0</v>
      </c>
      <c r="K56" s="31">
        <v>0</v>
      </c>
    </row>
    <row r="57" spans="1:11" x14ac:dyDescent="0.2">
      <c r="A57" s="230" t="s">
        <v>162</v>
      </c>
      <c r="B57" s="230"/>
      <c r="C57" s="230"/>
      <c r="D57" s="230"/>
      <c r="E57" s="230"/>
      <c r="F57" s="230"/>
      <c r="G57" s="13">
        <v>174</v>
      </c>
      <c r="H57" s="31">
        <v>0</v>
      </c>
      <c r="I57" s="31">
        <v>0</v>
      </c>
      <c r="J57" s="31">
        <v>0</v>
      </c>
      <c r="K57" s="31">
        <v>0</v>
      </c>
    </row>
    <row r="58" spans="1:11" ht="24.6" customHeight="1" x14ac:dyDescent="0.2">
      <c r="A58" s="230" t="s">
        <v>163</v>
      </c>
      <c r="B58" s="230"/>
      <c r="C58" s="230"/>
      <c r="D58" s="230"/>
      <c r="E58" s="230"/>
      <c r="F58" s="230"/>
      <c r="G58" s="13">
        <v>175</v>
      </c>
      <c r="H58" s="31">
        <v>0</v>
      </c>
      <c r="I58" s="31">
        <v>0</v>
      </c>
      <c r="J58" s="31">
        <v>0</v>
      </c>
      <c r="K58" s="31">
        <v>0</v>
      </c>
    </row>
    <row r="59" spans="1:11" x14ac:dyDescent="0.2">
      <c r="A59" s="230" t="s">
        <v>164</v>
      </c>
      <c r="B59" s="230"/>
      <c r="C59" s="230"/>
      <c r="D59" s="230"/>
      <c r="E59" s="230"/>
      <c r="F59" s="230"/>
      <c r="G59" s="13">
        <v>176</v>
      </c>
      <c r="H59" s="31">
        <v>0</v>
      </c>
      <c r="I59" s="31">
        <v>0</v>
      </c>
      <c r="J59" s="31">
        <v>0</v>
      </c>
      <c r="K59" s="31">
        <v>0</v>
      </c>
    </row>
    <row r="60" spans="1:11" x14ac:dyDescent="0.2">
      <c r="A60" s="228" t="s">
        <v>165</v>
      </c>
      <c r="B60" s="228"/>
      <c r="C60" s="228"/>
      <c r="D60" s="228"/>
      <c r="E60" s="228"/>
      <c r="F60" s="228"/>
      <c r="G60" s="18">
        <v>177</v>
      </c>
      <c r="H60" s="35">
        <f>H8+H37+H56+H57</f>
        <v>955927643.5</v>
      </c>
      <c r="I60" s="35">
        <f t="shared" ref="I60:K60" si="0">I8+I37+I56+I57</f>
        <v>341105168.5</v>
      </c>
      <c r="J60" s="35">
        <f t="shared" si="0"/>
        <v>942170128.40999997</v>
      </c>
      <c r="K60" s="35">
        <f t="shared" si="0"/>
        <v>332819299</v>
      </c>
    </row>
    <row r="61" spans="1:11" x14ac:dyDescent="0.2">
      <c r="A61" s="228" t="s">
        <v>166</v>
      </c>
      <c r="B61" s="228"/>
      <c r="C61" s="228"/>
      <c r="D61" s="228"/>
      <c r="E61" s="228"/>
      <c r="F61" s="228"/>
      <c r="G61" s="18">
        <v>178</v>
      </c>
      <c r="H61" s="35">
        <f>H14+H48+H58+H59</f>
        <v>1001263940.64</v>
      </c>
      <c r="I61" s="35">
        <f t="shared" ref="I61:K61" si="1">I14+I48+I58+I59</f>
        <v>377668394.63999999</v>
      </c>
      <c r="J61" s="35">
        <f t="shared" si="1"/>
        <v>919560267.11000001</v>
      </c>
      <c r="K61" s="35">
        <f t="shared" si="1"/>
        <v>340443789</v>
      </c>
    </row>
    <row r="62" spans="1:11" x14ac:dyDescent="0.2">
      <c r="A62" s="228" t="s">
        <v>167</v>
      </c>
      <c r="B62" s="228"/>
      <c r="C62" s="228"/>
      <c r="D62" s="228"/>
      <c r="E62" s="228"/>
      <c r="F62" s="228"/>
      <c r="G62" s="18">
        <v>179</v>
      </c>
      <c r="H62" s="35">
        <f>H60-H61</f>
        <v>-45336297.139999986</v>
      </c>
      <c r="I62" s="35">
        <f t="shared" ref="I62:K62" si="2">I60-I61</f>
        <v>-36563226.139999986</v>
      </c>
      <c r="J62" s="35">
        <f t="shared" si="2"/>
        <v>22609861.299999952</v>
      </c>
      <c r="K62" s="35">
        <f t="shared" si="2"/>
        <v>-7624490</v>
      </c>
    </row>
    <row r="63" spans="1:11" x14ac:dyDescent="0.2">
      <c r="A63" s="215" t="s">
        <v>168</v>
      </c>
      <c r="B63" s="215"/>
      <c r="C63" s="215"/>
      <c r="D63" s="215"/>
      <c r="E63" s="215"/>
      <c r="F63" s="215"/>
      <c r="G63" s="18">
        <v>180</v>
      </c>
      <c r="H63" s="35">
        <f>+IF((H60-H61)&gt;0,(H60-H61),0)</f>
        <v>0</v>
      </c>
      <c r="I63" s="35">
        <f t="shared" ref="I63:K63" si="3">+IF((I60-I61)&gt;0,(I60-I61),0)</f>
        <v>0</v>
      </c>
      <c r="J63" s="35">
        <f t="shared" si="3"/>
        <v>22609861.299999952</v>
      </c>
      <c r="K63" s="35">
        <f t="shared" si="3"/>
        <v>0</v>
      </c>
    </row>
    <row r="64" spans="1:11" x14ac:dyDescent="0.2">
      <c r="A64" s="215" t="s">
        <v>169</v>
      </c>
      <c r="B64" s="215"/>
      <c r="C64" s="215"/>
      <c r="D64" s="215"/>
      <c r="E64" s="215"/>
      <c r="F64" s="215"/>
      <c r="G64" s="18">
        <v>181</v>
      </c>
      <c r="H64" s="35">
        <f>+IF((H60-H61)&lt;0,(H60-H61),0)</f>
        <v>-45336297.139999986</v>
      </c>
      <c r="I64" s="35">
        <f t="shared" ref="I64:K64" si="4">+IF((I60-I61)&lt;0,(I60-I61),0)</f>
        <v>-36563226.139999986</v>
      </c>
      <c r="J64" s="35">
        <f t="shared" si="4"/>
        <v>0</v>
      </c>
      <c r="K64" s="35">
        <f t="shared" si="4"/>
        <v>-7624490</v>
      </c>
    </row>
    <row r="65" spans="1:11" x14ac:dyDescent="0.2">
      <c r="A65" s="230" t="s">
        <v>115</v>
      </c>
      <c r="B65" s="230"/>
      <c r="C65" s="230"/>
      <c r="D65" s="230"/>
      <c r="E65" s="230"/>
      <c r="F65" s="230"/>
      <c r="G65" s="13">
        <v>182</v>
      </c>
      <c r="H65" s="31">
        <v>202043</v>
      </c>
      <c r="I65" s="31">
        <v>101322</v>
      </c>
      <c r="J65" s="31">
        <v>228634</v>
      </c>
      <c r="K65" s="31">
        <v>36162</v>
      </c>
    </row>
    <row r="66" spans="1:11" x14ac:dyDescent="0.2">
      <c r="A66" s="228" t="s">
        <v>170</v>
      </c>
      <c r="B66" s="228"/>
      <c r="C66" s="228"/>
      <c r="D66" s="228"/>
      <c r="E66" s="228"/>
      <c r="F66" s="228"/>
      <c r="G66" s="18">
        <v>183</v>
      </c>
      <c r="H66" s="35">
        <f>H62-H65</f>
        <v>-45538340.139999986</v>
      </c>
      <c r="I66" s="35">
        <f t="shared" ref="I66:K66" si="5">I62-I65</f>
        <v>-36664548.139999986</v>
      </c>
      <c r="J66" s="35">
        <f t="shared" si="5"/>
        <v>22381227.299999952</v>
      </c>
      <c r="K66" s="35">
        <f t="shared" si="5"/>
        <v>-7660652</v>
      </c>
    </row>
    <row r="67" spans="1:11" x14ac:dyDescent="0.2">
      <c r="A67" s="215" t="s">
        <v>171</v>
      </c>
      <c r="B67" s="215"/>
      <c r="C67" s="215"/>
      <c r="D67" s="215"/>
      <c r="E67" s="215"/>
      <c r="F67" s="215"/>
      <c r="G67" s="18">
        <v>184</v>
      </c>
      <c r="H67" s="35">
        <f>+IF((H62-H65)&gt;0,(H62-H65),0)</f>
        <v>0</v>
      </c>
      <c r="I67" s="35">
        <f t="shared" ref="I67:K67" si="6">+IF((I62-I65)&gt;0,(I62-I65),0)</f>
        <v>0</v>
      </c>
      <c r="J67" s="35">
        <f t="shared" si="6"/>
        <v>22381227.299999952</v>
      </c>
      <c r="K67" s="35">
        <f t="shared" si="6"/>
        <v>0</v>
      </c>
    </row>
    <row r="68" spans="1:11" x14ac:dyDescent="0.2">
      <c r="A68" s="215" t="s">
        <v>172</v>
      </c>
      <c r="B68" s="215"/>
      <c r="C68" s="215"/>
      <c r="D68" s="215"/>
      <c r="E68" s="215"/>
      <c r="F68" s="215"/>
      <c r="G68" s="18">
        <v>185</v>
      </c>
      <c r="H68" s="35">
        <f>+IF((H62-H65)&lt;0,(H62-H65),0)</f>
        <v>-45538340.139999986</v>
      </c>
      <c r="I68" s="35">
        <f t="shared" ref="I68:K68" si="7">+IF((I62-I65)&lt;0,(I62-I65),0)</f>
        <v>-36664548.139999986</v>
      </c>
      <c r="J68" s="35">
        <f t="shared" si="7"/>
        <v>0</v>
      </c>
      <c r="K68" s="35">
        <f t="shared" si="7"/>
        <v>-7660652</v>
      </c>
    </row>
    <row r="69" spans="1:11" x14ac:dyDescent="0.2">
      <c r="A69" s="211" t="s">
        <v>173</v>
      </c>
      <c r="B69" s="211"/>
      <c r="C69" s="211"/>
      <c r="D69" s="211"/>
      <c r="E69" s="211"/>
      <c r="F69" s="211"/>
      <c r="G69" s="225"/>
      <c r="H69" s="225"/>
      <c r="I69" s="225"/>
      <c r="J69" s="226"/>
      <c r="K69" s="226"/>
    </row>
    <row r="70" spans="1:11" ht="22.15" customHeight="1" x14ac:dyDescent="0.2">
      <c r="A70" s="228" t="s">
        <v>174</v>
      </c>
      <c r="B70" s="228"/>
      <c r="C70" s="228"/>
      <c r="D70" s="228"/>
      <c r="E70" s="228"/>
      <c r="F70" s="228"/>
      <c r="G70" s="18">
        <v>186</v>
      </c>
      <c r="H70" s="35">
        <f>H71-H72</f>
        <v>0</v>
      </c>
      <c r="I70" s="35">
        <f>I71-I72</f>
        <v>0</v>
      </c>
      <c r="J70" s="35">
        <f>J71-J72</f>
        <v>0</v>
      </c>
      <c r="K70" s="35">
        <f>K71-K72</f>
        <v>0</v>
      </c>
    </row>
    <row r="71" spans="1:11" x14ac:dyDescent="0.2">
      <c r="A71" s="229" t="s">
        <v>175</v>
      </c>
      <c r="B71" s="229"/>
      <c r="C71" s="229"/>
      <c r="D71" s="229"/>
      <c r="E71" s="229"/>
      <c r="F71" s="229"/>
      <c r="G71" s="13">
        <v>187</v>
      </c>
      <c r="H71" s="31">
        <v>0</v>
      </c>
      <c r="I71" s="31">
        <v>0</v>
      </c>
      <c r="J71" s="31">
        <v>0</v>
      </c>
      <c r="K71" s="31">
        <v>0</v>
      </c>
    </row>
    <row r="72" spans="1:11" x14ac:dyDescent="0.2">
      <c r="A72" s="229" t="s">
        <v>176</v>
      </c>
      <c r="B72" s="229"/>
      <c r="C72" s="229"/>
      <c r="D72" s="229"/>
      <c r="E72" s="229"/>
      <c r="F72" s="229"/>
      <c r="G72" s="13">
        <v>188</v>
      </c>
      <c r="H72" s="31">
        <v>0</v>
      </c>
      <c r="I72" s="31">
        <v>0</v>
      </c>
      <c r="J72" s="31">
        <v>0</v>
      </c>
      <c r="K72" s="31">
        <v>0</v>
      </c>
    </row>
    <row r="73" spans="1:11" x14ac:dyDescent="0.2">
      <c r="A73" s="230" t="s">
        <v>177</v>
      </c>
      <c r="B73" s="230"/>
      <c r="C73" s="230"/>
      <c r="D73" s="230"/>
      <c r="E73" s="230"/>
      <c r="F73" s="230"/>
      <c r="G73" s="13">
        <v>189</v>
      </c>
      <c r="H73" s="31">
        <v>0</v>
      </c>
      <c r="I73" s="31">
        <v>0</v>
      </c>
      <c r="J73" s="31">
        <v>0</v>
      </c>
      <c r="K73" s="31">
        <v>0</v>
      </c>
    </row>
    <row r="74" spans="1:11" x14ac:dyDescent="0.2">
      <c r="A74" s="215" t="s">
        <v>178</v>
      </c>
      <c r="B74" s="215"/>
      <c r="C74" s="215"/>
      <c r="D74" s="215"/>
      <c r="E74" s="215"/>
      <c r="F74" s="215"/>
      <c r="G74" s="18">
        <v>190</v>
      </c>
      <c r="H74" s="70">
        <v>0</v>
      </c>
      <c r="I74" s="70">
        <v>0</v>
      </c>
      <c r="J74" s="70">
        <v>0</v>
      </c>
      <c r="K74" s="70">
        <v>0</v>
      </c>
    </row>
    <row r="75" spans="1:11" x14ac:dyDescent="0.2">
      <c r="A75" s="215" t="s">
        <v>179</v>
      </c>
      <c r="B75" s="215"/>
      <c r="C75" s="215"/>
      <c r="D75" s="215"/>
      <c r="E75" s="215"/>
      <c r="F75" s="215"/>
      <c r="G75" s="18">
        <v>191</v>
      </c>
      <c r="H75" s="70">
        <v>0</v>
      </c>
      <c r="I75" s="70">
        <v>0</v>
      </c>
      <c r="J75" s="70">
        <v>0</v>
      </c>
      <c r="K75" s="70">
        <v>0</v>
      </c>
    </row>
    <row r="76" spans="1:11" x14ac:dyDescent="0.2">
      <c r="A76" s="211" t="s">
        <v>180</v>
      </c>
      <c r="B76" s="211"/>
      <c r="C76" s="211"/>
      <c r="D76" s="211"/>
      <c r="E76" s="211"/>
      <c r="F76" s="211"/>
      <c r="G76" s="225"/>
      <c r="H76" s="225"/>
      <c r="I76" s="225"/>
      <c r="J76" s="226"/>
      <c r="K76" s="226"/>
    </row>
    <row r="77" spans="1:11" x14ac:dyDescent="0.2">
      <c r="A77" s="228" t="s">
        <v>181</v>
      </c>
      <c r="B77" s="228"/>
      <c r="C77" s="228"/>
      <c r="D77" s="228"/>
      <c r="E77" s="228"/>
      <c r="F77" s="228"/>
      <c r="G77" s="18">
        <v>192</v>
      </c>
      <c r="H77" s="70">
        <v>0</v>
      </c>
      <c r="I77" s="70">
        <v>0</v>
      </c>
      <c r="J77" s="70">
        <v>0</v>
      </c>
      <c r="K77" s="70">
        <v>0</v>
      </c>
    </row>
    <row r="78" spans="1:11" x14ac:dyDescent="0.2">
      <c r="A78" s="229" t="s">
        <v>182</v>
      </c>
      <c r="B78" s="229"/>
      <c r="C78" s="229"/>
      <c r="D78" s="229"/>
      <c r="E78" s="229"/>
      <c r="F78" s="229"/>
      <c r="G78" s="13">
        <v>193</v>
      </c>
      <c r="H78" s="31">
        <v>0</v>
      </c>
      <c r="I78" s="31">
        <v>0</v>
      </c>
      <c r="J78" s="31">
        <v>0</v>
      </c>
      <c r="K78" s="31">
        <v>0</v>
      </c>
    </row>
    <row r="79" spans="1:11" x14ac:dyDescent="0.2">
      <c r="A79" s="229" t="s">
        <v>183</v>
      </c>
      <c r="B79" s="229"/>
      <c r="C79" s="229"/>
      <c r="D79" s="229"/>
      <c r="E79" s="229"/>
      <c r="F79" s="229"/>
      <c r="G79" s="13">
        <v>194</v>
      </c>
      <c r="H79" s="31">
        <v>0</v>
      </c>
      <c r="I79" s="31">
        <v>0</v>
      </c>
      <c r="J79" s="31">
        <v>0</v>
      </c>
      <c r="K79" s="31">
        <v>0</v>
      </c>
    </row>
    <row r="80" spans="1:11" x14ac:dyDescent="0.2">
      <c r="A80" s="228" t="s">
        <v>184</v>
      </c>
      <c r="B80" s="228"/>
      <c r="C80" s="228"/>
      <c r="D80" s="228"/>
      <c r="E80" s="228"/>
      <c r="F80" s="228"/>
      <c r="G80" s="18">
        <v>195</v>
      </c>
      <c r="H80" s="70">
        <v>0</v>
      </c>
      <c r="I80" s="70">
        <v>0</v>
      </c>
      <c r="J80" s="70">
        <v>0</v>
      </c>
      <c r="K80" s="70">
        <v>0</v>
      </c>
    </row>
    <row r="81" spans="1:11" x14ac:dyDescent="0.2">
      <c r="A81" s="228" t="s">
        <v>185</v>
      </c>
      <c r="B81" s="228"/>
      <c r="C81" s="228"/>
      <c r="D81" s="228"/>
      <c r="E81" s="228"/>
      <c r="F81" s="228"/>
      <c r="G81" s="18">
        <v>196</v>
      </c>
      <c r="H81" s="70">
        <v>0</v>
      </c>
      <c r="I81" s="70">
        <v>0</v>
      </c>
      <c r="J81" s="70">
        <v>0</v>
      </c>
      <c r="K81" s="70">
        <v>0</v>
      </c>
    </row>
    <row r="82" spans="1:11" x14ac:dyDescent="0.2">
      <c r="A82" s="215" t="s">
        <v>186</v>
      </c>
      <c r="B82" s="215"/>
      <c r="C82" s="215"/>
      <c r="D82" s="215"/>
      <c r="E82" s="215"/>
      <c r="F82" s="215"/>
      <c r="G82" s="18">
        <v>197</v>
      </c>
      <c r="H82" s="70">
        <v>0</v>
      </c>
      <c r="I82" s="70">
        <v>0</v>
      </c>
      <c r="J82" s="70">
        <v>0</v>
      </c>
      <c r="K82" s="70">
        <v>0</v>
      </c>
    </row>
    <row r="83" spans="1:11" x14ac:dyDescent="0.2">
      <c r="A83" s="215" t="s">
        <v>187</v>
      </c>
      <c r="B83" s="215"/>
      <c r="C83" s="215"/>
      <c r="D83" s="215"/>
      <c r="E83" s="215"/>
      <c r="F83" s="215"/>
      <c r="G83" s="18">
        <v>198</v>
      </c>
      <c r="H83" s="70">
        <v>0</v>
      </c>
      <c r="I83" s="70">
        <v>0</v>
      </c>
      <c r="J83" s="70">
        <v>0</v>
      </c>
      <c r="K83" s="70">
        <v>0</v>
      </c>
    </row>
    <row r="84" spans="1:11" x14ac:dyDescent="0.2">
      <c r="A84" s="211" t="s">
        <v>116</v>
      </c>
      <c r="B84" s="211"/>
      <c r="C84" s="211"/>
      <c r="D84" s="211"/>
      <c r="E84" s="211"/>
      <c r="F84" s="211"/>
      <c r="G84" s="225"/>
      <c r="H84" s="225"/>
      <c r="I84" s="225"/>
      <c r="J84" s="226"/>
      <c r="K84" s="226"/>
    </row>
    <row r="85" spans="1:11" x14ac:dyDescent="0.2">
      <c r="A85" s="213" t="s">
        <v>188</v>
      </c>
      <c r="B85" s="213"/>
      <c r="C85" s="213"/>
      <c r="D85" s="213"/>
      <c r="E85" s="213"/>
      <c r="F85" s="213"/>
      <c r="G85" s="18">
        <v>199</v>
      </c>
      <c r="H85" s="36">
        <f>H86+H87</f>
        <v>-45538341</v>
      </c>
      <c r="I85" s="36">
        <f>I86+I87</f>
        <v>-36664549</v>
      </c>
      <c r="J85" s="36">
        <f>J86+J87</f>
        <v>22381228</v>
      </c>
      <c r="K85" s="36">
        <f>K86+K87</f>
        <v>-7660651</v>
      </c>
    </row>
    <row r="86" spans="1:11" x14ac:dyDescent="0.2">
      <c r="A86" s="214" t="s">
        <v>189</v>
      </c>
      <c r="B86" s="214"/>
      <c r="C86" s="214"/>
      <c r="D86" s="214"/>
      <c r="E86" s="214"/>
      <c r="F86" s="214"/>
      <c r="G86" s="13">
        <v>200</v>
      </c>
      <c r="H86" s="37">
        <v>-45538341</v>
      </c>
      <c r="I86" s="37">
        <v>-36664549</v>
      </c>
      <c r="J86" s="37">
        <v>22381228</v>
      </c>
      <c r="K86" s="37">
        <v>-7660651</v>
      </c>
    </row>
    <row r="87" spans="1:11" x14ac:dyDescent="0.2">
      <c r="A87" s="214" t="s">
        <v>190</v>
      </c>
      <c r="B87" s="214"/>
      <c r="C87" s="214"/>
      <c r="D87" s="214"/>
      <c r="E87" s="214"/>
      <c r="F87" s="214"/>
      <c r="G87" s="13">
        <v>201</v>
      </c>
      <c r="H87" s="31">
        <v>0</v>
      </c>
      <c r="I87" s="31">
        <v>0</v>
      </c>
      <c r="J87" s="31">
        <v>0</v>
      </c>
      <c r="K87" s="31">
        <v>0</v>
      </c>
    </row>
    <row r="88" spans="1:11" x14ac:dyDescent="0.2">
      <c r="A88" s="235" t="s">
        <v>118</v>
      </c>
      <c r="B88" s="235"/>
      <c r="C88" s="235"/>
      <c r="D88" s="235"/>
      <c r="E88" s="235"/>
      <c r="F88" s="235"/>
      <c r="G88" s="236"/>
      <c r="H88" s="236"/>
      <c r="I88" s="236"/>
      <c r="J88" s="226"/>
      <c r="K88" s="226"/>
    </row>
    <row r="89" spans="1:11" x14ac:dyDescent="0.2">
      <c r="A89" s="193" t="s">
        <v>191</v>
      </c>
      <c r="B89" s="193"/>
      <c r="C89" s="193"/>
      <c r="D89" s="193"/>
      <c r="E89" s="193"/>
      <c r="F89" s="193"/>
      <c r="G89" s="13">
        <v>202</v>
      </c>
      <c r="H89" s="37">
        <v>-45538341</v>
      </c>
      <c r="I89" s="37">
        <v>-36664549</v>
      </c>
      <c r="J89" s="37">
        <v>22381228</v>
      </c>
      <c r="K89" s="37">
        <v>-7660651</v>
      </c>
    </row>
    <row r="90" spans="1:11" ht="24" customHeight="1" x14ac:dyDescent="0.2">
      <c r="A90" s="238" t="s">
        <v>192</v>
      </c>
      <c r="B90" s="238"/>
      <c r="C90" s="238"/>
      <c r="D90" s="238"/>
      <c r="E90" s="238"/>
      <c r="F90" s="238"/>
      <c r="G90" s="18">
        <v>203</v>
      </c>
      <c r="H90" s="36">
        <f>SUM(H91:H98)</f>
        <v>1822697</v>
      </c>
      <c r="I90" s="36">
        <f>SUM(I91:I98)</f>
        <v>1742479.24</v>
      </c>
      <c r="J90" s="36">
        <f>SUM(J91:J98)</f>
        <v>-1576943</v>
      </c>
      <c r="K90" s="36">
        <f>SUM(K91:K98)</f>
        <v>236055</v>
      </c>
    </row>
    <row r="91" spans="1:11" x14ac:dyDescent="0.2">
      <c r="A91" s="229" t="s">
        <v>193</v>
      </c>
      <c r="B91" s="229"/>
      <c r="C91" s="229"/>
      <c r="D91" s="229"/>
      <c r="E91" s="229"/>
      <c r="F91" s="229"/>
      <c r="G91" s="13">
        <v>204</v>
      </c>
      <c r="H91" s="37">
        <v>1822697</v>
      </c>
      <c r="I91" s="37">
        <v>1742479.24</v>
      </c>
      <c r="J91" s="37">
        <v>-1576943</v>
      </c>
      <c r="K91" s="37">
        <v>236055</v>
      </c>
    </row>
    <row r="92" spans="1:11" ht="22.15" customHeight="1" x14ac:dyDescent="0.2">
      <c r="A92" s="229" t="s">
        <v>194</v>
      </c>
      <c r="B92" s="229"/>
      <c r="C92" s="229"/>
      <c r="D92" s="229"/>
      <c r="E92" s="229"/>
      <c r="F92" s="229"/>
      <c r="G92" s="13">
        <v>205</v>
      </c>
      <c r="H92" s="31">
        <v>0</v>
      </c>
      <c r="I92" s="31">
        <v>0</v>
      </c>
      <c r="J92" s="31">
        <v>0</v>
      </c>
      <c r="K92" s="31">
        <v>0</v>
      </c>
    </row>
    <row r="93" spans="1:11" ht="22.15" customHeight="1" x14ac:dyDescent="0.2">
      <c r="A93" s="229" t="s">
        <v>195</v>
      </c>
      <c r="B93" s="229"/>
      <c r="C93" s="229"/>
      <c r="D93" s="229"/>
      <c r="E93" s="229"/>
      <c r="F93" s="229"/>
      <c r="G93" s="13">
        <v>206</v>
      </c>
      <c r="H93" s="31">
        <v>0</v>
      </c>
      <c r="I93" s="31">
        <v>0</v>
      </c>
      <c r="J93" s="31">
        <v>0</v>
      </c>
      <c r="K93" s="31">
        <v>0</v>
      </c>
    </row>
    <row r="94" spans="1:11" ht="22.15" customHeight="1" x14ac:dyDescent="0.2">
      <c r="A94" s="229" t="s">
        <v>196</v>
      </c>
      <c r="B94" s="229"/>
      <c r="C94" s="229"/>
      <c r="D94" s="229"/>
      <c r="E94" s="229"/>
      <c r="F94" s="229"/>
      <c r="G94" s="13">
        <v>207</v>
      </c>
      <c r="H94" s="31">
        <v>0</v>
      </c>
      <c r="I94" s="31">
        <v>0</v>
      </c>
      <c r="J94" s="31">
        <v>0</v>
      </c>
      <c r="K94" s="31">
        <v>0</v>
      </c>
    </row>
    <row r="95" spans="1:11" ht="22.15" customHeight="1" x14ac:dyDescent="0.2">
      <c r="A95" s="229" t="s">
        <v>197</v>
      </c>
      <c r="B95" s="229"/>
      <c r="C95" s="229"/>
      <c r="D95" s="229"/>
      <c r="E95" s="229"/>
      <c r="F95" s="229"/>
      <c r="G95" s="13">
        <v>208</v>
      </c>
      <c r="H95" s="31">
        <v>0</v>
      </c>
      <c r="I95" s="31">
        <v>0</v>
      </c>
      <c r="J95" s="31">
        <v>0</v>
      </c>
      <c r="K95" s="31">
        <v>0</v>
      </c>
    </row>
    <row r="96" spans="1:11" ht="22.15" customHeight="1" x14ac:dyDescent="0.2">
      <c r="A96" s="229" t="s">
        <v>198</v>
      </c>
      <c r="B96" s="229"/>
      <c r="C96" s="229"/>
      <c r="D96" s="229"/>
      <c r="E96" s="229"/>
      <c r="F96" s="229"/>
      <c r="G96" s="13">
        <v>209</v>
      </c>
      <c r="H96" s="31">
        <v>0</v>
      </c>
      <c r="I96" s="31">
        <v>0</v>
      </c>
      <c r="J96" s="31">
        <v>0</v>
      </c>
      <c r="K96" s="31">
        <v>0</v>
      </c>
    </row>
    <row r="97" spans="1:11" x14ac:dyDescent="0.2">
      <c r="A97" s="229" t="s">
        <v>199</v>
      </c>
      <c r="B97" s="229"/>
      <c r="C97" s="229"/>
      <c r="D97" s="229"/>
      <c r="E97" s="229"/>
      <c r="F97" s="229"/>
      <c r="G97" s="13">
        <v>210</v>
      </c>
      <c r="H97" s="31">
        <v>0</v>
      </c>
      <c r="I97" s="31">
        <v>0</v>
      </c>
      <c r="J97" s="31">
        <v>0</v>
      </c>
      <c r="K97" s="31">
        <v>0</v>
      </c>
    </row>
    <row r="98" spans="1:11" x14ac:dyDescent="0.2">
      <c r="A98" s="229" t="s">
        <v>200</v>
      </c>
      <c r="B98" s="229"/>
      <c r="C98" s="229"/>
      <c r="D98" s="229"/>
      <c r="E98" s="229"/>
      <c r="F98" s="229"/>
      <c r="G98" s="13">
        <v>211</v>
      </c>
      <c r="H98" s="31">
        <v>0</v>
      </c>
      <c r="I98" s="31">
        <v>0</v>
      </c>
      <c r="J98" s="31">
        <v>0</v>
      </c>
      <c r="K98" s="31">
        <v>0</v>
      </c>
    </row>
    <row r="99" spans="1:11" x14ac:dyDescent="0.2">
      <c r="A99" s="193" t="s">
        <v>119</v>
      </c>
      <c r="B99" s="193"/>
      <c r="C99" s="193"/>
      <c r="D99" s="193"/>
      <c r="E99" s="193"/>
      <c r="F99" s="193"/>
      <c r="G99" s="13">
        <v>212</v>
      </c>
      <c r="H99" s="31">
        <v>0</v>
      </c>
      <c r="I99" s="31">
        <v>0</v>
      </c>
      <c r="J99" s="31">
        <v>0</v>
      </c>
      <c r="K99" s="31">
        <v>0</v>
      </c>
    </row>
    <row r="100" spans="1:11" ht="22.9" customHeight="1" x14ac:dyDescent="0.2">
      <c r="A100" s="238" t="s">
        <v>201</v>
      </c>
      <c r="B100" s="238"/>
      <c r="C100" s="238"/>
      <c r="D100" s="238"/>
      <c r="E100" s="238"/>
      <c r="F100" s="238"/>
      <c r="G100" s="18">
        <v>213</v>
      </c>
      <c r="H100" s="36">
        <f>H90-H99</f>
        <v>1822697</v>
      </c>
      <c r="I100" s="36">
        <f>I90-I99</f>
        <v>1742479.24</v>
      </c>
      <c r="J100" s="36">
        <f>J90-J99</f>
        <v>-1576943</v>
      </c>
      <c r="K100" s="36">
        <f>K90-K99</f>
        <v>236055</v>
      </c>
    </row>
    <row r="101" spans="1:11" x14ac:dyDescent="0.2">
      <c r="A101" s="238" t="s">
        <v>202</v>
      </c>
      <c r="B101" s="238"/>
      <c r="C101" s="238"/>
      <c r="D101" s="238"/>
      <c r="E101" s="238"/>
      <c r="F101" s="238"/>
      <c r="G101" s="18">
        <v>214</v>
      </c>
      <c r="H101" s="36">
        <f>H89+H100</f>
        <v>-43715644</v>
      </c>
      <c r="I101" s="36">
        <f>I89+I100</f>
        <v>-34922069.759999998</v>
      </c>
      <c r="J101" s="36">
        <f>J89+J100</f>
        <v>20804285</v>
      </c>
      <c r="K101" s="36">
        <f>K89+K100</f>
        <v>-7424596</v>
      </c>
    </row>
    <row r="102" spans="1:11" x14ac:dyDescent="0.2">
      <c r="A102" s="211" t="s">
        <v>203</v>
      </c>
      <c r="B102" s="211"/>
      <c r="C102" s="211"/>
      <c r="D102" s="211"/>
      <c r="E102" s="211"/>
      <c r="F102" s="211"/>
      <c r="G102" s="225"/>
      <c r="H102" s="225"/>
      <c r="I102" s="225"/>
      <c r="J102" s="226"/>
      <c r="K102" s="226"/>
    </row>
    <row r="103" spans="1:11" x14ac:dyDescent="0.2">
      <c r="A103" s="213" t="s">
        <v>204</v>
      </c>
      <c r="B103" s="213"/>
      <c r="C103" s="213"/>
      <c r="D103" s="213"/>
      <c r="E103" s="213"/>
      <c r="F103" s="213"/>
      <c r="G103" s="18">
        <v>215</v>
      </c>
      <c r="H103" s="36">
        <f>H104+H105</f>
        <v>-43715644</v>
      </c>
      <c r="I103" s="36">
        <f>I104+I105</f>
        <v>-34922069.329999998</v>
      </c>
      <c r="J103" s="36">
        <f>J104+J105</f>
        <v>20804285</v>
      </c>
      <c r="K103" s="36">
        <f>K104+K105</f>
        <v>-7424596</v>
      </c>
    </row>
    <row r="104" spans="1:11" x14ac:dyDescent="0.2">
      <c r="A104" s="214" t="s">
        <v>117</v>
      </c>
      <c r="B104" s="214"/>
      <c r="C104" s="214"/>
      <c r="D104" s="214"/>
      <c r="E104" s="214"/>
      <c r="F104" s="214"/>
      <c r="G104" s="13">
        <v>216</v>
      </c>
      <c r="H104" s="37">
        <v>-43717221</v>
      </c>
      <c r="I104" s="37">
        <v>-34923838</v>
      </c>
      <c r="J104" s="37">
        <v>20804285</v>
      </c>
      <c r="K104" s="37">
        <v>-7424596</v>
      </c>
    </row>
    <row r="105" spans="1:11" x14ac:dyDescent="0.2">
      <c r="A105" s="214" t="s">
        <v>205</v>
      </c>
      <c r="B105" s="214"/>
      <c r="C105" s="214"/>
      <c r="D105" s="214"/>
      <c r="E105" s="214"/>
      <c r="F105" s="214"/>
      <c r="G105" s="13">
        <v>217</v>
      </c>
      <c r="H105" s="31">
        <v>1577</v>
      </c>
      <c r="I105" s="31">
        <v>1768.67</v>
      </c>
      <c r="J105" s="37">
        <v>0</v>
      </c>
      <c r="K105" s="37">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75" right="0.17" top="1" bottom="1" header="0.5" footer="0.5"/>
  <pageSetup paperSize="9" scale="74"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tabSelected="1" view="pageBreakPreview" topLeftCell="A32" zoomScaleNormal="100" zoomScaleSheetLayoutView="100" workbookViewId="0">
      <selection activeCell="H57" sqref="H57"/>
    </sheetView>
  </sheetViews>
  <sheetFormatPr defaultColWidth="9.140625" defaultRowHeight="12.75" x14ac:dyDescent="0.2"/>
  <cols>
    <col min="1" max="7" width="9.140625" style="19"/>
    <col min="8" max="9" width="30.28515625" style="48" customWidth="1"/>
    <col min="10" max="16384" width="9.140625" style="19"/>
  </cols>
  <sheetData>
    <row r="1" spans="1:9" x14ac:dyDescent="0.2">
      <c r="A1" s="239" t="s">
        <v>206</v>
      </c>
      <c r="B1" s="240"/>
      <c r="C1" s="240"/>
      <c r="D1" s="240"/>
      <c r="E1" s="240"/>
      <c r="F1" s="240"/>
      <c r="G1" s="240"/>
      <c r="H1" s="240"/>
      <c r="I1" s="240"/>
    </row>
    <row r="2" spans="1:9" x14ac:dyDescent="0.2">
      <c r="A2" s="231" t="s">
        <v>480</v>
      </c>
      <c r="B2" s="200"/>
      <c r="C2" s="200"/>
      <c r="D2" s="200"/>
      <c r="E2" s="200"/>
      <c r="F2" s="200"/>
      <c r="G2" s="200"/>
      <c r="H2" s="200"/>
      <c r="I2" s="200"/>
    </row>
    <row r="3" spans="1:9" x14ac:dyDescent="0.2">
      <c r="A3" s="248" t="s">
        <v>355</v>
      </c>
      <c r="B3" s="249"/>
      <c r="C3" s="249"/>
      <c r="D3" s="249"/>
      <c r="E3" s="249"/>
      <c r="F3" s="249"/>
      <c r="G3" s="249"/>
      <c r="H3" s="249"/>
      <c r="I3" s="249"/>
    </row>
    <row r="4" spans="1:9" x14ac:dyDescent="0.2">
      <c r="A4" s="244" t="s">
        <v>472</v>
      </c>
      <c r="B4" s="204"/>
      <c r="C4" s="204"/>
      <c r="D4" s="204"/>
      <c r="E4" s="204"/>
      <c r="F4" s="204"/>
      <c r="G4" s="204"/>
      <c r="H4" s="204"/>
      <c r="I4" s="205"/>
    </row>
    <row r="5" spans="1:9" ht="24" thickBot="1" x14ac:dyDescent="0.25">
      <c r="A5" s="256" t="s">
        <v>2</v>
      </c>
      <c r="B5" s="257"/>
      <c r="C5" s="257"/>
      <c r="D5" s="257"/>
      <c r="E5" s="257"/>
      <c r="F5" s="258"/>
      <c r="G5" s="20" t="s">
        <v>107</v>
      </c>
      <c r="H5" s="38" t="s">
        <v>380</v>
      </c>
      <c r="I5" s="38" t="s">
        <v>347</v>
      </c>
    </row>
    <row r="6" spans="1:9" x14ac:dyDescent="0.2">
      <c r="A6" s="259">
        <v>1</v>
      </c>
      <c r="B6" s="260"/>
      <c r="C6" s="260"/>
      <c r="D6" s="260"/>
      <c r="E6" s="260"/>
      <c r="F6" s="261"/>
      <c r="G6" s="21">
        <v>2</v>
      </c>
      <c r="H6" s="39" t="s">
        <v>207</v>
      </c>
      <c r="I6" s="39" t="s">
        <v>208</v>
      </c>
    </row>
    <row r="7" spans="1:9" x14ac:dyDescent="0.2">
      <c r="A7" s="262" t="s">
        <v>209</v>
      </c>
      <c r="B7" s="263"/>
      <c r="C7" s="263"/>
      <c r="D7" s="263"/>
      <c r="E7" s="263"/>
      <c r="F7" s="263"/>
      <c r="G7" s="263"/>
      <c r="H7" s="263"/>
      <c r="I7" s="264"/>
    </row>
    <row r="8" spans="1:9" ht="12.75" customHeight="1" x14ac:dyDescent="0.2">
      <c r="A8" s="265" t="s">
        <v>210</v>
      </c>
      <c r="B8" s="266"/>
      <c r="C8" s="266"/>
      <c r="D8" s="266"/>
      <c r="E8" s="266"/>
      <c r="F8" s="267"/>
      <c r="G8" s="22">
        <v>1</v>
      </c>
      <c r="H8" s="40">
        <v>-45336298</v>
      </c>
      <c r="I8" s="40">
        <v>22609862</v>
      </c>
    </row>
    <row r="9" spans="1:9" ht="12.75" customHeight="1" x14ac:dyDescent="0.2">
      <c r="A9" s="253" t="s">
        <v>211</v>
      </c>
      <c r="B9" s="254"/>
      <c r="C9" s="254"/>
      <c r="D9" s="254"/>
      <c r="E9" s="254"/>
      <c r="F9" s="255"/>
      <c r="G9" s="23">
        <v>2</v>
      </c>
      <c r="H9" s="41">
        <f>H10+H11+H12+H13+H14+H15+H16+H17</f>
        <v>29541577</v>
      </c>
      <c r="I9" s="41">
        <f>I10+I11+I12+I13+I14+I15+I16+I17</f>
        <v>-31694741.509999998</v>
      </c>
    </row>
    <row r="10" spans="1:9" ht="12.75" customHeight="1" x14ac:dyDescent="0.2">
      <c r="A10" s="245" t="s">
        <v>212</v>
      </c>
      <c r="B10" s="246"/>
      <c r="C10" s="246"/>
      <c r="D10" s="246"/>
      <c r="E10" s="246"/>
      <c r="F10" s="247"/>
      <c r="G10" s="24">
        <v>3</v>
      </c>
      <c r="H10" s="42">
        <v>32918698</v>
      </c>
      <c r="I10" s="42">
        <v>26941345</v>
      </c>
    </row>
    <row r="11" spans="1:9" ht="22.15" customHeight="1" x14ac:dyDescent="0.2">
      <c r="A11" s="245" t="s">
        <v>213</v>
      </c>
      <c r="B11" s="246"/>
      <c r="C11" s="246"/>
      <c r="D11" s="246"/>
      <c r="E11" s="246"/>
      <c r="F11" s="247"/>
      <c r="G11" s="24">
        <v>4</v>
      </c>
      <c r="H11" s="42">
        <v>-234590</v>
      </c>
      <c r="I11" s="42">
        <v>-80562</v>
      </c>
    </row>
    <row r="12" spans="1:9" ht="23.45" customHeight="1" x14ac:dyDescent="0.2">
      <c r="A12" s="245" t="s">
        <v>214</v>
      </c>
      <c r="B12" s="246"/>
      <c r="C12" s="246"/>
      <c r="D12" s="246"/>
      <c r="E12" s="246"/>
      <c r="F12" s="247"/>
      <c r="G12" s="24">
        <v>5</v>
      </c>
      <c r="H12" s="42">
        <v>1326799</v>
      </c>
      <c r="I12" s="42">
        <v>-44897691.759999998</v>
      </c>
    </row>
    <row r="13" spans="1:9" ht="12.75" customHeight="1" x14ac:dyDescent="0.2">
      <c r="A13" s="245" t="s">
        <v>215</v>
      </c>
      <c r="B13" s="246"/>
      <c r="C13" s="246"/>
      <c r="D13" s="246"/>
      <c r="E13" s="246"/>
      <c r="F13" s="247"/>
      <c r="G13" s="24">
        <v>6</v>
      </c>
      <c r="H13" s="42">
        <v>-2260491</v>
      </c>
      <c r="I13" s="42">
        <v>-722969</v>
      </c>
    </row>
    <row r="14" spans="1:9" ht="12.75" customHeight="1" x14ac:dyDescent="0.2">
      <c r="A14" s="245" t="s">
        <v>216</v>
      </c>
      <c r="B14" s="246"/>
      <c r="C14" s="246"/>
      <c r="D14" s="246"/>
      <c r="E14" s="246"/>
      <c r="F14" s="247"/>
      <c r="G14" s="24">
        <v>7</v>
      </c>
      <c r="H14" s="42">
        <v>24239397</v>
      </c>
      <c r="I14" s="42">
        <v>-12050598</v>
      </c>
    </row>
    <row r="15" spans="1:9" ht="12.75" customHeight="1" x14ac:dyDescent="0.2">
      <c r="A15" s="245" t="s">
        <v>217</v>
      </c>
      <c r="B15" s="246"/>
      <c r="C15" s="246"/>
      <c r="D15" s="246"/>
      <c r="E15" s="246"/>
      <c r="F15" s="247"/>
      <c r="G15" s="24">
        <v>8</v>
      </c>
      <c r="H15" s="42">
        <v>-24630190</v>
      </c>
      <c r="I15" s="42">
        <v>1612286.1</v>
      </c>
    </row>
    <row r="16" spans="1:9" ht="12.75" customHeight="1" x14ac:dyDescent="0.2">
      <c r="A16" s="245" t="s">
        <v>218</v>
      </c>
      <c r="B16" s="246"/>
      <c r="C16" s="246"/>
      <c r="D16" s="246"/>
      <c r="E16" s="246"/>
      <c r="F16" s="247"/>
      <c r="G16" s="24">
        <v>9</v>
      </c>
      <c r="H16" s="42">
        <v>-1818046</v>
      </c>
      <c r="I16" s="42">
        <v>-2496551.850000001</v>
      </c>
    </row>
    <row r="17" spans="1:9" ht="25.15" customHeight="1" x14ac:dyDescent="0.2">
      <c r="A17" s="245" t="s">
        <v>219</v>
      </c>
      <c r="B17" s="246"/>
      <c r="C17" s="246"/>
      <c r="D17" s="246"/>
      <c r="E17" s="246"/>
      <c r="F17" s="247"/>
      <c r="G17" s="24">
        <v>10</v>
      </c>
      <c r="H17" s="42">
        <v>0</v>
      </c>
      <c r="I17" s="45">
        <v>0</v>
      </c>
    </row>
    <row r="18" spans="1:9" ht="28.15" customHeight="1" x14ac:dyDescent="0.2">
      <c r="A18" s="250" t="s">
        <v>390</v>
      </c>
      <c r="B18" s="251"/>
      <c r="C18" s="251"/>
      <c r="D18" s="251"/>
      <c r="E18" s="251"/>
      <c r="F18" s="252"/>
      <c r="G18" s="23">
        <v>11</v>
      </c>
      <c r="H18" s="41">
        <f>H8+H9</f>
        <v>-15794721</v>
      </c>
      <c r="I18" s="41">
        <f>I8+I9</f>
        <v>-9084879.5099999979</v>
      </c>
    </row>
    <row r="19" spans="1:9" ht="12.75" customHeight="1" x14ac:dyDescent="0.2">
      <c r="A19" s="253" t="s">
        <v>220</v>
      </c>
      <c r="B19" s="254"/>
      <c r="C19" s="254"/>
      <c r="D19" s="254"/>
      <c r="E19" s="254"/>
      <c r="F19" s="255"/>
      <c r="G19" s="23">
        <v>12</v>
      </c>
      <c r="H19" s="41">
        <f>H20+H21+H22+H23</f>
        <v>77581393</v>
      </c>
      <c r="I19" s="41">
        <f>I20+I21+I22+I23</f>
        <v>-38357307</v>
      </c>
    </row>
    <row r="20" spans="1:9" ht="12.75" customHeight="1" x14ac:dyDescent="0.2">
      <c r="A20" s="245" t="s">
        <v>221</v>
      </c>
      <c r="B20" s="246"/>
      <c r="C20" s="246"/>
      <c r="D20" s="246"/>
      <c r="E20" s="246"/>
      <c r="F20" s="247"/>
      <c r="G20" s="24">
        <v>13</v>
      </c>
      <c r="H20" s="42">
        <v>9618670</v>
      </c>
      <c r="I20" s="42">
        <v>9257764</v>
      </c>
    </row>
    <row r="21" spans="1:9" ht="12.75" customHeight="1" x14ac:dyDescent="0.2">
      <c r="A21" s="245" t="s">
        <v>222</v>
      </c>
      <c r="B21" s="246"/>
      <c r="C21" s="246"/>
      <c r="D21" s="246"/>
      <c r="E21" s="246"/>
      <c r="F21" s="247"/>
      <c r="G21" s="24">
        <v>14</v>
      </c>
      <c r="H21" s="42">
        <v>90852736</v>
      </c>
      <c r="I21" s="42">
        <v>-82051513</v>
      </c>
    </row>
    <row r="22" spans="1:9" ht="12.75" customHeight="1" x14ac:dyDescent="0.2">
      <c r="A22" s="245" t="s">
        <v>223</v>
      </c>
      <c r="B22" s="246"/>
      <c r="C22" s="246"/>
      <c r="D22" s="246"/>
      <c r="E22" s="246"/>
      <c r="F22" s="247"/>
      <c r="G22" s="24">
        <v>15</v>
      </c>
      <c r="H22" s="42">
        <v>-8487050</v>
      </c>
      <c r="I22" s="42">
        <v>-3338074</v>
      </c>
    </row>
    <row r="23" spans="1:9" ht="12.75" customHeight="1" x14ac:dyDescent="0.2">
      <c r="A23" s="245" t="s">
        <v>224</v>
      </c>
      <c r="B23" s="246"/>
      <c r="C23" s="246"/>
      <c r="D23" s="246"/>
      <c r="E23" s="246"/>
      <c r="F23" s="247"/>
      <c r="G23" s="24">
        <v>16</v>
      </c>
      <c r="H23" s="42">
        <v>-14402963</v>
      </c>
      <c r="I23" s="42">
        <v>37774516</v>
      </c>
    </row>
    <row r="24" spans="1:9" ht="12.75" customHeight="1" x14ac:dyDescent="0.2">
      <c r="A24" s="250" t="s">
        <v>225</v>
      </c>
      <c r="B24" s="251"/>
      <c r="C24" s="251"/>
      <c r="D24" s="251"/>
      <c r="E24" s="251"/>
      <c r="F24" s="252"/>
      <c r="G24" s="23">
        <v>17</v>
      </c>
      <c r="H24" s="41">
        <f>H18+H19</f>
        <v>61786672</v>
      </c>
      <c r="I24" s="41">
        <f>I18+I19</f>
        <v>-47442186.509999998</v>
      </c>
    </row>
    <row r="25" spans="1:9" ht="12.75" customHeight="1" x14ac:dyDescent="0.2">
      <c r="A25" s="241" t="s">
        <v>226</v>
      </c>
      <c r="B25" s="242"/>
      <c r="C25" s="242"/>
      <c r="D25" s="242"/>
      <c r="E25" s="242"/>
      <c r="F25" s="243"/>
      <c r="G25" s="24">
        <v>18</v>
      </c>
      <c r="H25" s="45">
        <v>-10249783</v>
      </c>
      <c r="I25" s="42">
        <v>-7481546.29</v>
      </c>
    </row>
    <row r="26" spans="1:9" ht="12.75" customHeight="1" x14ac:dyDescent="0.2">
      <c r="A26" s="241" t="s">
        <v>227</v>
      </c>
      <c r="B26" s="242"/>
      <c r="C26" s="242"/>
      <c r="D26" s="242"/>
      <c r="E26" s="242"/>
      <c r="F26" s="243"/>
      <c r="G26" s="24">
        <v>19</v>
      </c>
      <c r="H26" s="45">
        <v>0</v>
      </c>
      <c r="I26" s="42">
        <v>0</v>
      </c>
    </row>
    <row r="27" spans="1:9" ht="25.9" customHeight="1" x14ac:dyDescent="0.2">
      <c r="A27" s="268" t="s">
        <v>228</v>
      </c>
      <c r="B27" s="269"/>
      <c r="C27" s="269"/>
      <c r="D27" s="269"/>
      <c r="E27" s="269"/>
      <c r="F27" s="270"/>
      <c r="G27" s="25">
        <v>20</v>
      </c>
      <c r="H27" s="43">
        <f>H24+H25+H26</f>
        <v>51536889</v>
      </c>
      <c r="I27" s="43">
        <f>I24+I25+I26</f>
        <v>-54923732.799999997</v>
      </c>
    </row>
    <row r="28" spans="1:9" x14ac:dyDescent="0.2">
      <c r="A28" s="262" t="s">
        <v>229</v>
      </c>
      <c r="B28" s="263"/>
      <c r="C28" s="263"/>
      <c r="D28" s="263"/>
      <c r="E28" s="263"/>
      <c r="F28" s="263"/>
      <c r="G28" s="263"/>
      <c r="H28" s="263"/>
      <c r="I28" s="264"/>
    </row>
    <row r="29" spans="1:9" ht="30.6" customHeight="1" x14ac:dyDescent="0.2">
      <c r="A29" s="265" t="s">
        <v>230</v>
      </c>
      <c r="B29" s="266"/>
      <c r="C29" s="266"/>
      <c r="D29" s="266"/>
      <c r="E29" s="266"/>
      <c r="F29" s="267"/>
      <c r="G29" s="22">
        <v>21</v>
      </c>
      <c r="H29" s="44">
        <v>427506</v>
      </c>
      <c r="I29" s="44">
        <v>0</v>
      </c>
    </row>
    <row r="30" spans="1:9" ht="12.75" customHeight="1" x14ac:dyDescent="0.2">
      <c r="A30" s="241" t="s">
        <v>231</v>
      </c>
      <c r="B30" s="242"/>
      <c r="C30" s="242"/>
      <c r="D30" s="242"/>
      <c r="E30" s="242"/>
      <c r="F30" s="243"/>
      <c r="G30" s="24">
        <v>22</v>
      </c>
      <c r="H30" s="45">
        <v>100000</v>
      </c>
      <c r="I30" s="125">
        <v>108702713</v>
      </c>
    </row>
    <row r="31" spans="1:9" ht="12.75" customHeight="1" x14ac:dyDescent="0.2">
      <c r="A31" s="241" t="s">
        <v>232</v>
      </c>
      <c r="B31" s="242"/>
      <c r="C31" s="242"/>
      <c r="D31" s="242"/>
      <c r="E31" s="242"/>
      <c r="F31" s="243"/>
      <c r="G31" s="24">
        <v>23</v>
      </c>
      <c r="H31" s="45">
        <v>2083807</v>
      </c>
      <c r="I31" s="45">
        <v>652396.67999999993</v>
      </c>
    </row>
    <row r="32" spans="1:9" ht="12.75" customHeight="1" x14ac:dyDescent="0.2">
      <c r="A32" s="241" t="s">
        <v>233</v>
      </c>
      <c r="B32" s="242"/>
      <c r="C32" s="242"/>
      <c r="D32" s="242"/>
      <c r="E32" s="242"/>
      <c r="F32" s="243"/>
      <c r="G32" s="24">
        <v>24</v>
      </c>
      <c r="H32" s="45">
        <v>0</v>
      </c>
      <c r="I32" s="45">
        <v>0</v>
      </c>
    </row>
    <row r="33" spans="1:9" ht="12.75" customHeight="1" x14ac:dyDescent="0.2">
      <c r="A33" s="241" t="s">
        <v>234</v>
      </c>
      <c r="B33" s="242"/>
      <c r="C33" s="242"/>
      <c r="D33" s="242"/>
      <c r="E33" s="242"/>
      <c r="F33" s="243"/>
      <c r="G33" s="24">
        <v>25</v>
      </c>
      <c r="H33" s="45">
        <v>0</v>
      </c>
      <c r="I33" s="45">
        <v>0</v>
      </c>
    </row>
    <row r="34" spans="1:9" ht="12.75" customHeight="1" x14ac:dyDescent="0.2">
      <c r="A34" s="241" t="s">
        <v>235</v>
      </c>
      <c r="B34" s="242"/>
      <c r="C34" s="242"/>
      <c r="D34" s="242"/>
      <c r="E34" s="242"/>
      <c r="F34" s="243"/>
      <c r="G34" s="24">
        <v>26</v>
      </c>
      <c r="H34" s="45">
        <v>0</v>
      </c>
      <c r="I34" s="45">
        <v>349536</v>
      </c>
    </row>
    <row r="35" spans="1:9" ht="26.45" customHeight="1" x14ac:dyDescent="0.2">
      <c r="A35" s="250" t="s">
        <v>236</v>
      </c>
      <c r="B35" s="251"/>
      <c r="C35" s="251"/>
      <c r="D35" s="251"/>
      <c r="E35" s="251"/>
      <c r="F35" s="252"/>
      <c r="G35" s="23">
        <v>27</v>
      </c>
      <c r="H35" s="46">
        <f>H29+H30+H31+H32+H33+H34</f>
        <v>2611313</v>
      </c>
      <c r="I35" s="46">
        <f>I29+I30+I31+I32+I33+I34</f>
        <v>109704645.68000001</v>
      </c>
    </row>
    <row r="36" spans="1:9" ht="22.9" customHeight="1" x14ac:dyDescent="0.2">
      <c r="A36" s="241" t="s">
        <v>237</v>
      </c>
      <c r="B36" s="242"/>
      <c r="C36" s="242"/>
      <c r="D36" s="242"/>
      <c r="E36" s="242"/>
      <c r="F36" s="243"/>
      <c r="G36" s="24">
        <v>28</v>
      </c>
      <c r="H36" s="45">
        <v>-34072071</v>
      </c>
      <c r="I36" s="45">
        <v>-5487632</v>
      </c>
    </row>
    <row r="37" spans="1:9" ht="12.75" customHeight="1" x14ac:dyDescent="0.2">
      <c r="A37" s="241" t="s">
        <v>238</v>
      </c>
      <c r="B37" s="242"/>
      <c r="C37" s="242"/>
      <c r="D37" s="242"/>
      <c r="E37" s="242"/>
      <c r="F37" s="243"/>
      <c r="G37" s="24">
        <v>29</v>
      </c>
      <c r="H37" s="45">
        <v>0</v>
      </c>
      <c r="I37" s="45">
        <v>0</v>
      </c>
    </row>
    <row r="38" spans="1:9" ht="12.75" customHeight="1" x14ac:dyDescent="0.2">
      <c r="A38" s="241" t="s">
        <v>239</v>
      </c>
      <c r="B38" s="242"/>
      <c r="C38" s="242"/>
      <c r="D38" s="242"/>
      <c r="E38" s="242"/>
      <c r="F38" s="243"/>
      <c r="G38" s="24">
        <v>30</v>
      </c>
      <c r="H38" s="45">
        <v>0</v>
      </c>
      <c r="I38" s="45">
        <v>-11091527.689999999</v>
      </c>
    </row>
    <row r="39" spans="1:9" ht="12.75" customHeight="1" x14ac:dyDescent="0.2">
      <c r="A39" s="241" t="s">
        <v>240</v>
      </c>
      <c r="B39" s="242"/>
      <c r="C39" s="242"/>
      <c r="D39" s="242"/>
      <c r="E39" s="242"/>
      <c r="F39" s="243"/>
      <c r="G39" s="24">
        <v>31</v>
      </c>
      <c r="H39" s="45">
        <v>0</v>
      </c>
      <c r="I39" s="45">
        <v>0</v>
      </c>
    </row>
    <row r="40" spans="1:9" ht="12.75" customHeight="1" x14ac:dyDescent="0.2">
      <c r="A40" s="241" t="s">
        <v>241</v>
      </c>
      <c r="B40" s="242"/>
      <c r="C40" s="242"/>
      <c r="D40" s="242"/>
      <c r="E40" s="242"/>
      <c r="F40" s="243"/>
      <c r="G40" s="24">
        <v>32</v>
      </c>
      <c r="H40" s="45">
        <v>-2567940</v>
      </c>
      <c r="I40" s="45">
        <v>0</v>
      </c>
    </row>
    <row r="41" spans="1:9" ht="24" customHeight="1" x14ac:dyDescent="0.2">
      <c r="A41" s="250" t="s">
        <v>242</v>
      </c>
      <c r="B41" s="251"/>
      <c r="C41" s="251"/>
      <c r="D41" s="251"/>
      <c r="E41" s="251"/>
      <c r="F41" s="252"/>
      <c r="G41" s="23">
        <v>33</v>
      </c>
      <c r="H41" s="46">
        <f>H36+H37+H38+H39+H40</f>
        <v>-36640011</v>
      </c>
      <c r="I41" s="46">
        <f>I36+I37+I38+I39+I40</f>
        <v>-16579159.689999999</v>
      </c>
    </row>
    <row r="42" spans="1:9" ht="29.45" customHeight="1" x14ac:dyDescent="0.2">
      <c r="A42" s="268" t="s">
        <v>243</v>
      </c>
      <c r="B42" s="269"/>
      <c r="C42" s="269"/>
      <c r="D42" s="269"/>
      <c r="E42" s="269"/>
      <c r="F42" s="270"/>
      <c r="G42" s="25">
        <v>34</v>
      </c>
      <c r="H42" s="47">
        <f>H35+H41</f>
        <v>-34028698</v>
      </c>
      <c r="I42" s="47">
        <f>I35+I41</f>
        <v>93125485.99000001</v>
      </c>
    </row>
    <row r="43" spans="1:9" x14ac:dyDescent="0.2">
      <c r="A43" s="262" t="s">
        <v>244</v>
      </c>
      <c r="B43" s="263"/>
      <c r="C43" s="263"/>
      <c r="D43" s="263"/>
      <c r="E43" s="263"/>
      <c r="F43" s="263"/>
      <c r="G43" s="263"/>
      <c r="H43" s="263"/>
      <c r="I43" s="264"/>
    </row>
    <row r="44" spans="1:9" ht="12.75" customHeight="1" x14ac:dyDescent="0.2">
      <c r="A44" s="265" t="s">
        <v>245</v>
      </c>
      <c r="B44" s="266"/>
      <c r="C44" s="266"/>
      <c r="D44" s="266"/>
      <c r="E44" s="266"/>
      <c r="F44" s="267"/>
      <c r="G44" s="22">
        <v>35</v>
      </c>
      <c r="H44" s="45">
        <v>0</v>
      </c>
      <c r="I44" s="45">
        <v>0</v>
      </c>
    </row>
    <row r="45" spans="1:9" ht="25.15" customHeight="1" x14ac:dyDescent="0.2">
      <c r="A45" s="241" t="s">
        <v>246</v>
      </c>
      <c r="B45" s="242"/>
      <c r="C45" s="242"/>
      <c r="D45" s="242"/>
      <c r="E45" s="242"/>
      <c r="F45" s="243"/>
      <c r="G45" s="24">
        <v>36</v>
      </c>
      <c r="H45" s="45">
        <v>0</v>
      </c>
      <c r="I45" s="45">
        <v>0</v>
      </c>
    </row>
    <row r="46" spans="1:9" ht="12.75" customHeight="1" x14ac:dyDescent="0.2">
      <c r="A46" s="241" t="s">
        <v>247</v>
      </c>
      <c r="B46" s="242"/>
      <c r="C46" s="242"/>
      <c r="D46" s="242"/>
      <c r="E46" s="242"/>
      <c r="F46" s="243"/>
      <c r="G46" s="24">
        <v>37</v>
      </c>
      <c r="H46" s="45">
        <v>14878850</v>
      </c>
      <c r="I46" s="45">
        <v>24830780</v>
      </c>
    </row>
    <row r="47" spans="1:9" ht="12.75" customHeight="1" x14ac:dyDescent="0.2">
      <c r="A47" s="241" t="s">
        <v>248</v>
      </c>
      <c r="B47" s="242"/>
      <c r="C47" s="242"/>
      <c r="D47" s="242"/>
      <c r="E47" s="242"/>
      <c r="F47" s="243"/>
      <c r="G47" s="24">
        <v>38</v>
      </c>
      <c r="H47" s="45">
        <v>8442600</v>
      </c>
      <c r="I47" s="45">
        <v>0</v>
      </c>
    </row>
    <row r="48" spans="1:9" ht="22.15" customHeight="1" x14ac:dyDescent="0.2">
      <c r="A48" s="250" t="s">
        <v>249</v>
      </c>
      <c r="B48" s="251"/>
      <c r="C48" s="251"/>
      <c r="D48" s="251"/>
      <c r="E48" s="251"/>
      <c r="F48" s="252"/>
      <c r="G48" s="23">
        <v>39</v>
      </c>
      <c r="H48" s="46">
        <f>H44+H45+H46+H47</f>
        <v>23321450</v>
      </c>
      <c r="I48" s="46">
        <f>I44+I45+I46+I47</f>
        <v>24830780</v>
      </c>
    </row>
    <row r="49" spans="1:9" ht="24.6" customHeight="1" x14ac:dyDescent="0.2">
      <c r="A49" s="241" t="s">
        <v>389</v>
      </c>
      <c r="B49" s="242"/>
      <c r="C49" s="242"/>
      <c r="D49" s="242"/>
      <c r="E49" s="242"/>
      <c r="F49" s="243"/>
      <c r="G49" s="24">
        <v>40</v>
      </c>
      <c r="H49" s="45">
        <v>-28182513</v>
      </c>
      <c r="I49" s="45">
        <v>-97767376</v>
      </c>
    </row>
    <row r="50" spans="1:9" ht="12.75" customHeight="1" x14ac:dyDescent="0.2">
      <c r="A50" s="241" t="s">
        <v>250</v>
      </c>
      <c r="B50" s="242"/>
      <c r="C50" s="242"/>
      <c r="D50" s="242"/>
      <c r="E50" s="242"/>
      <c r="F50" s="243"/>
      <c r="G50" s="24">
        <v>41</v>
      </c>
      <c r="H50" s="45">
        <v>0</v>
      </c>
      <c r="I50" s="45">
        <v>0</v>
      </c>
    </row>
    <row r="51" spans="1:9" ht="12.75" customHeight="1" x14ac:dyDescent="0.2">
      <c r="A51" s="241" t="s">
        <v>251</v>
      </c>
      <c r="B51" s="242"/>
      <c r="C51" s="242"/>
      <c r="D51" s="242"/>
      <c r="E51" s="242"/>
      <c r="F51" s="243"/>
      <c r="G51" s="24">
        <v>42</v>
      </c>
      <c r="H51" s="45">
        <v>-11930268</v>
      </c>
      <c r="I51" s="45">
        <v>-6458482.9299999997</v>
      </c>
    </row>
    <row r="52" spans="1:9" ht="22.9" customHeight="1" x14ac:dyDescent="0.2">
      <c r="A52" s="241" t="s">
        <v>252</v>
      </c>
      <c r="B52" s="242"/>
      <c r="C52" s="242"/>
      <c r="D52" s="242"/>
      <c r="E52" s="242"/>
      <c r="F52" s="243"/>
      <c r="G52" s="24">
        <v>43</v>
      </c>
      <c r="H52" s="45">
        <v>0</v>
      </c>
      <c r="I52" s="45">
        <v>0</v>
      </c>
    </row>
    <row r="53" spans="1:9" ht="12.75" customHeight="1" x14ac:dyDescent="0.2">
      <c r="A53" s="241" t="s">
        <v>253</v>
      </c>
      <c r="B53" s="242"/>
      <c r="C53" s="242"/>
      <c r="D53" s="242"/>
      <c r="E53" s="242"/>
      <c r="F53" s="243"/>
      <c r="G53" s="24">
        <v>44</v>
      </c>
      <c r="H53" s="45">
        <v>-339158</v>
      </c>
      <c r="I53" s="45">
        <v>0</v>
      </c>
    </row>
    <row r="54" spans="1:9" ht="30.6" customHeight="1" x14ac:dyDescent="0.2">
      <c r="A54" s="250" t="s">
        <v>254</v>
      </c>
      <c r="B54" s="251"/>
      <c r="C54" s="251"/>
      <c r="D54" s="251"/>
      <c r="E54" s="251"/>
      <c r="F54" s="252"/>
      <c r="G54" s="23">
        <v>45</v>
      </c>
      <c r="H54" s="46">
        <f>H49+H50+H51+H52+H53</f>
        <v>-40451939</v>
      </c>
      <c r="I54" s="46">
        <f>I49+I50+I51+I52+I53</f>
        <v>-104225858.93000001</v>
      </c>
    </row>
    <row r="55" spans="1:9" ht="29.45" customHeight="1" x14ac:dyDescent="0.2">
      <c r="A55" s="271" t="s">
        <v>255</v>
      </c>
      <c r="B55" s="272"/>
      <c r="C55" s="272"/>
      <c r="D55" s="272"/>
      <c r="E55" s="272"/>
      <c r="F55" s="273"/>
      <c r="G55" s="23">
        <v>46</v>
      </c>
      <c r="H55" s="46">
        <f>H48+H54</f>
        <v>-17130489</v>
      </c>
      <c r="I55" s="46">
        <f>I48+I54</f>
        <v>-79395078.930000007</v>
      </c>
    </row>
    <row r="56" spans="1:9" x14ac:dyDescent="0.2">
      <c r="A56" s="241" t="s">
        <v>256</v>
      </c>
      <c r="B56" s="242"/>
      <c r="C56" s="242"/>
      <c r="D56" s="242"/>
      <c r="E56" s="242"/>
      <c r="F56" s="243"/>
      <c r="G56" s="24">
        <v>47</v>
      </c>
      <c r="H56" s="45">
        <v>0</v>
      </c>
      <c r="I56" s="45">
        <v>0</v>
      </c>
    </row>
    <row r="57" spans="1:9" ht="26.45" customHeight="1" x14ac:dyDescent="0.2">
      <c r="A57" s="271" t="s">
        <v>257</v>
      </c>
      <c r="B57" s="272"/>
      <c r="C57" s="272"/>
      <c r="D57" s="272"/>
      <c r="E57" s="272"/>
      <c r="F57" s="273"/>
      <c r="G57" s="23">
        <v>48</v>
      </c>
      <c r="H57" s="46">
        <f>H27+H42+H55+H56</f>
        <v>377702</v>
      </c>
      <c r="I57" s="46">
        <f>I27+I42+I55+I56</f>
        <v>-41193325.739999995</v>
      </c>
    </row>
    <row r="58" spans="1:9" x14ac:dyDescent="0.2">
      <c r="A58" s="274" t="s">
        <v>258</v>
      </c>
      <c r="B58" s="275"/>
      <c r="C58" s="275"/>
      <c r="D58" s="275"/>
      <c r="E58" s="275"/>
      <c r="F58" s="276"/>
      <c r="G58" s="24">
        <v>49</v>
      </c>
      <c r="H58" s="45">
        <v>107378391</v>
      </c>
      <c r="I58" s="45">
        <v>66179291</v>
      </c>
    </row>
    <row r="59" spans="1:9" ht="31.15" customHeight="1" x14ac:dyDescent="0.2">
      <c r="A59" s="268" t="s">
        <v>259</v>
      </c>
      <c r="B59" s="269"/>
      <c r="C59" s="269"/>
      <c r="D59" s="269"/>
      <c r="E59" s="269"/>
      <c r="F59" s="270"/>
      <c r="G59" s="25">
        <v>50</v>
      </c>
      <c r="H59" s="47">
        <f>H57+H58</f>
        <v>107756093</v>
      </c>
      <c r="I59" s="47">
        <f>I57+I58</f>
        <v>24985965.260000005</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1"/>
  <sheetViews>
    <sheetView view="pageBreakPreview" topLeftCell="A4" zoomScale="110" zoomScaleNormal="100" workbookViewId="0">
      <selection activeCell="H50" sqref="H50:I50"/>
    </sheetView>
  </sheetViews>
  <sheetFormatPr defaultRowHeight="12.75" x14ac:dyDescent="0.2"/>
  <cols>
    <col min="1" max="7" width="9.140625" style="15"/>
    <col min="8" max="9" width="22.140625" style="34" customWidth="1"/>
    <col min="10" max="10" width="12" style="15" bestFit="1" customWidth="1"/>
    <col min="11" max="11" width="10.28515625" style="15" bestFit="1" customWidth="1"/>
    <col min="12" max="12" width="12.28515625" style="15" bestFit="1" customWidth="1"/>
    <col min="13" max="263" width="9.140625" style="15"/>
    <col min="264" max="265" width="9.85546875" style="15" bestFit="1" customWidth="1"/>
    <col min="266" max="266" width="12" style="15" bestFit="1" customWidth="1"/>
    <col min="267" max="267" width="10.28515625" style="15" bestFit="1" customWidth="1"/>
    <col min="268" max="268" width="12.28515625" style="15" bestFit="1" customWidth="1"/>
    <col min="269" max="519" width="9.140625" style="15"/>
    <col min="520" max="521" width="9.85546875" style="15" bestFit="1" customWidth="1"/>
    <col min="522" max="522" width="12" style="15" bestFit="1" customWidth="1"/>
    <col min="523" max="523" width="10.28515625" style="15" bestFit="1" customWidth="1"/>
    <col min="524" max="524" width="12.28515625" style="15" bestFit="1" customWidth="1"/>
    <col min="525" max="775" width="9.140625" style="15"/>
    <col min="776" max="777" width="9.85546875" style="15" bestFit="1" customWidth="1"/>
    <col min="778" max="778" width="12" style="15" bestFit="1" customWidth="1"/>
    <col min="779" max="779" width="10.28515625" style="15" bestFit="1" customWidth="1"/>
    <col min="780" max="780" width="12.28515625" style="15" bestFit="1" customWidth="1"/>
    <col min="781" max="1031" width="9.140625" style="15"/>
    <col min="1032" max="1033" width="9.85546875" style="15" bestFit="1" customWidth="1"/>
    <col min="1034" max="1034" width="12" style="15" bestFit="1" customWidth="1"/>
    <col min="1035" max="1035" width="10.28515625" style="15" bestFit="1" customWidth="1"/>
    <col min="1036" max="1036" width="12.28515625" style="15" bestFit="1" customWidth="1"/>
    <col min="1037" max="1287" width="9.140625" style="15"/>
    <col min="1288" max="1289" width="9.85546875" style="15" bestFit="1" customWidth="1"/>
    <col min="1290" max="1290" width="12" style="15" bestFit="1" customWidth="1"/>
    <col min="1291" max="1291" width="10.28515625" style="15" bestFit="1" customWidth="1"/>
    <col min="1292" max="1292" width="12.28515625" style="15" bestFit="1" customWidth="1"/>
    <col min="1293" max="1543" width="9.140625" style="15"/>
    <col min="1544" max="1545" width="9.85546875" style="15" bestFit="1" customWidth="1"/>
    <col min="1546" max="1546" width="12" style="15" bestFit="1" customWidth="1"/>
    <col min="1547" max="1547" width="10.28515625" style="15" bestFit="1" customWidth="1"/>
    <col min="1548" max="1548" width="12.28515625" style="15" bestFit="1" customWidth="1"/>
    <col min="1549" max="1799" width="9.140625" style="15"/>
    <col min="1800" max="1801" width="9.85546875" style="15" bestFit="1" customWidth="1"/>
    <col min="1802" max="1802" width="12" style="15" bestFit="1" customWidth="1"/>
    <col min="1803" max="1803" width="10.28515625" style="15" bestFit="1" customWidth="1"/>
    <col min="1804" max="1804" width="12.28515625" style="15" bestFit="1" customWidth="1"/>
    <col min="1805" max="2055" width="9.140625" style="15"/>
    <col min="2056" max="2057" width="9.85546875" style="15" bestFit="1" customWidth="1"/>
    <col min="2058" max="2058" width="12" style="15" bestFit="1" customWidth="1"/>
    <col min="2059" max="2059" width="10.28515625" style="15" bestFit="1" customWidth="1"/>
    <col min="2060" max="2060" width="12.28515625" style="15" bestFit="1" customWidth="1"/>
    <col min="2061" max="2311" width="9.140625" style="15"/>
    <col min="2312" max="2313" width="9.85546875" style="15" bestFit="1" customWidth="1"/>
    <col min="2314" max="2314" width="12" style="15" bestFit="1" customWidth="1"/>
    <col min="2315" max="2315" width="10.28515625" style="15" bestFit="1" customWidth="1"/>
    <col min="2316" max="2316" width="12.28515625" style="15" bestFit="1" customWidth="1"/>
    <col min="2317" max="2567" width="9.140625" style="15"/>
    <col min="2568" max="2569" width="9.85546875" style="15" bestFit="1" customWidth="1"/>
    <col min="2570" max="2570" width="12" style="15" bestFit="1" customWidth="1"/>
    <col min="2571" max="2571" width="10.28515625" style="15" bestFit="1" customWidth="1"/>
    <col min="2572" max="2572" width="12.28515625" style="15" bestFit="1" customWidth="1"/>
    <col min="2573" max="2823" width="9.140625" style="15"/>
    <col min="2824" max="2825" width="9.85546875" style="15" bestFit="1" customWidth="1"/>
    <col min="2826" max="2826" width="12" style="15" bestFit="1" customWidth="1"/>
    <col min="2827" max="2827" width="10.28515625" style="15" bestFit="1" customWidth="1"/>
    <col min="2828" max="2828" width="12.28515625" style="15" bestFit="1" customWidth="1"/>
    <col min="2829" max="3079" width="9.140625" style="15"/>
    <col min="3080" max="3081" width="9.85546875" style="15" bestFit="1" customWidth="1"/>
    <col min="3082" max="3082" width="12" style="15" bestFit="1" customWidth="1"/>
    <col min="3083" max="3083" width="10.28515625" style="15" bestFit="1" customWidth="1"/>
    <col min="3084" max="3084" width="12.28515625" style="15" bestFit="1" customWidth="1"/>
    <col min="3085" max="3335" width="9.140625" style="15"/>
    <col min="3336" max="3337" width="9.85546875" style="15" bestFit="1" customWidth="1"/>
    <col min="3338" max="3338" width="12" style="15" bestFit="1" customWidth="1"/>
    <col min="3339" max="3339" width="10.28515625" style="15" bestFit="1" customWidth="1"/>
    <col min="3340" max="3340" width="12.28515625" style="15" bestFit="1" customWidth="1"/>
    <col min="3341" max="3591" width="9.140625" style="15"/>
    <col min="3592" max="3593" width="9.85546875" style="15" bestFit="1" customWidth="1"/>
    <col min="3594" max="3594" width="12" style="15" bestFit="1" customWidth="1"/>
    <col min="3595" max="3595" width="10.28515625" style="15" bestFit="1" customWidth="1"/>
    <col min="3596" max="3596" width="12.28515625" style="15" bestFit="1" customWidth="1"/>
    <col min="3597" max="3847" width="9.140625" style="15"/>
    <col min="3848" max="3849" width="9.85546875" style="15" bestFit="1" customWidth="1"/>
    <col min="3850" max="3850" width="12" style="15" bestFit="1" customWidth="1"/>
    <col min="3851" max="3851" width="10.28515625" style="15" bestFit="1" customWidth="1"/>
    <col min="3852" max="3852" width="12.28515625" style="15" bestFit="1" customWidth="1"/>
    <col min="3853" max="4103" width="9.140625" style="15"/>
    <col min="4104" max="4105" width="9.85546875" style="15" bestFit="1" customWidth="1"/>
    <col min="4106" max="4106" width="12" style="15" bestFit="1" customWidth="1"/>
    <col min="4107" max="4107" width="10.28515625" style="15" bestFit="1" customWidth="1"/>
    <col min="4108" max="4108" width="12.28515625" style="15" bestFit="1" customWidth="1"/>
    <col min="4109" max="4359" width="9.140625" style="15"/>
    <col min="4360" max="4361" width="9.85546875" style="15" bestFit="1" customWidth="1"/>
    <col min="4362" max="4362" width="12" style="15" bestFit="1" customWidth="1"/>
    <col min="4363" max="4363" width="10.28515625" style="15" bestFit="1" customWidth="1"/>
    <col min="4364" max="4364" width="12.28515625" style="15" bestFit="1" customWidth="1"/>
    <col min="4365" max="4615" width="9.140625" style="15"/>
    <col min="4616" max="4617" width="9.85546875" style="15" bestFit="1" customWidth="1"/>
    <col min="4618" max="4618" width="12" style="15" bestFit="1" customWidth="1"/>
    <col min="4619" max="4619" width="10.28515625" style="15" bestFit="1" customWidth="1"/>
    <col min="4620" max="4620" width="12.28515625" style="15" bestFit="1" customWidth="1"/>
    <col min="4621" max="4871" width="9.140625" style="15"/>
    <col min="4872" max="4873" width="9.85546875" style="15" bestFit="1" customWidth="1"/>
    <col min="4874" max="4874" width="12" style="15" bestFit="1" customWidth="1"/>
    <col min="4875" max="4875" width="10.28515625" style="15" bestFit="1" customWidth="1"/>
    <col min="4876" max="4876" width="12.28515625" style="15" bestFit="1" customWidth="1"/>
    <col min="4877" max="5127" width="9.140625" style="15"/>
    <col min="5128" max="5129" width="9.85546875" style="15" bestFit="1" customWidth="1"/>
    <col min="5130" max="5130" width="12" style="15" bestFit="1" customWidth="1"/>
    <col min="5131" max="5131" width="10.28515625" style="15" bestFit="1" customWidth="1"/>
    <col min="5132" max="5132" width="12.28515625" style="15" bestFit="1" customWidth="1"/>
    <col min="5133" max="5383" width="9.140625" style="15"/>
    <col min="5384" max="5385" width="9.85546875" style="15" bestFit="1" customWidth="1"/>
    <col min="5386" max="5386" width="12" style="15" bestFit="1" customWidth="1"/>
    <col min="5387" max="5387" width="10.28515625" style="15" bestFit="1" customWidth="1"/>
    <col min="5388" max="5388" width="12.28515625" style="15" bestFit="1" customWidth="1"/>
    <col min="5389" max="5639" width="9.140625" style="15"/>
    <col min="5640" max="5641" width="9.85546875" style="15" bestFit="1" customWidth="1"/>
    <col min="5642" max="5642" width="12" style="15" bestFit="1" customWidth="1"/>
    <col min="5643" max="5643" width="10.28515625" style="15" bestFit="1" customWidth="1"/>
    <col min="5644" max="5644" width="12.28515625" style="15" bestFit="1" customWidth="1"/>
    <col min="5645" max="5895" width="9.140625" style="15"/>
    <col min="5896" max="5897" width="9.85546875" style="15" bestFit="1" customWidth="1"/>
    <col min="5898" max="5898" width="12" style="15" bestFit="1" customWidth="1"/>
    <col min="5899" max="5899" width="10.28515625" style="15" bestFit="1" customWidth="1"/>
    <col min="5900" max="5900" width="12.28515625" style="15" bestFit="1" customWidth="1"/>
    <col min="5901" max="6151" width="9.140625" style="15"/>
    <col min="6152" max="6153" width="9.85546875" style="15" bestFit="1" customWidth="1"/>
    <col min="6154" max="6154" width="12" style="15" bestFit="1" customWidth="1"/>
    <col min="6155" max="6155" width="10.28515625" style="15" bestFit="1" customWidth="1"/>
    <col min="6156" max="6156" width="12.28515625" style="15" bestFit="1" customWidth="1"/>
    <col min="6157" max="6407" width="9.140625" style="15"/>
    <col min="6408" max="6409" width="9.85546875" style="15" bestFit="1" customWidth="1"/>
    <col min="6410" max="6410" width="12" style="15" bestFit="1" customWidth="1"/>
    <col min="6411" max="6411" width="10.28515625" style="15" bestFit="1" customWidth="1"/>
    <col min="6412" max="6412" width="12.28515625" style="15" bestFit="1" customWidth="1"/>
    <col min="6413" max="6663" width="9.140625" style="15"/>
    <col min="6664" max="6665" width="9.85546875" style="15" bestFit="1" customWidth="1"/>
    <col min="6666" max="6666" width="12" style="15" bestFit="1" customWidth="1"/>
    <col min="6667" max="6667" width="10.28515625" style="15" bestFit="1" customWidth="1"/>
    <col min="6668" max="6668" width="12.28515625" style="15" bestFit="1" customWidth="1"/>
    <col min="6669" max="6919" width="9.140625" style="15"/>
    <col min="6920" max="6921" width="9.85546875" style="15" bestFit="1" customWidth="1"/>
    <col min="6922" max="6922" width="12" style="15" bestFit="1" customWidth="1"/>
    <col min="6923" max="6923" width="10.28515625" style="15" bestFit="1" customWidth="1"/>
    <col min="6924" max="6924" width="12.28515625" style="15" bestFit="1" customWidth="1"/>
    <col min="6925" max="7175" width="9.140625" style="15"/>
    <col min="7176" max="7177" width="9.85546875" style="15" bestFit="1" customWidth="1"/>
    <col min="7178" max="7178" width="12" style="15" bestFit="1" customWidth="1"/>
    <col min="7179" max="7179" width="10.28515625" style="15" bestFit="1" customWidth="1"/>
    <col min="7180" max="7180" width="12.28515625" style="15" bestFit="1" customWidth="1"/>
    <col min="7181" max="7431" width="9.140625" style="15"/>
    <col min="7432" max="7433" width="9.85546875" style="15" bestFit="1" customWidth="1"/>
    <col min="7434" max="7434" width="12" style="15" bestFit="1" customWidth="1"/>
    <col min="7435" max="7435" width="10.28515625" style="15" bestFit="1" customWidth="1"/>
    <col min="7436" max="7436" width="12.28515625" style="15" bestFit="1" customWidth="1"/>
    <col min="7437" max="7687" width="9.140625" style="15"/>
    <col min="7688" max="7689" width="9.85546875" style="15" bestFit="1" customWidth="1"/>
    <col min="7690" max="7690" width="12" style="15" bestFit="1" customWidth="1"/>
    <col min="7691" max="7691" width="10.28515625" style="15" bestFit="1" customWidth="1"/>
    <col min="7692" max="7692" width="12.28515625" style="15" bestFit="1" customWidth="1"/>
    <col min="7693" max="7943" width="9.140625" style="15"/>
    <col min="7944" max="7945" width="9.85546875" style="15" bestFit="1" customWidth="1"/>
    <col min="7946" max="7946" width="12" style="15" bestFit="1" customWidth="1"/>
    <col min="7947" max="7947" width="10.28515625" style="15" bestFit="1" customWidth="1"/>
    <col min="7948" max="7948" width="12.28515625" style="15" bestFit="1" customWidth="1"/>
    <col min="7949" max="8199" width="9.140625" style="15"/>
    <col min="8200" max="8201" width="9.85546875" style="15" bestFit="1" customWidth="1"/>
    <col min="8202" max="8202" width="12" style="15" bestFit="1" customWidth="1"/>
    <col min="8203" max="8203" width="10.28515625" style="15" bestFit="1" customWidth="1"/>
    <col min="8204" max="8204" width="12.28515625" style="15" bestFit="1" customWidth="1"/>
    <col min="8205" max="8455" width="9.140625" style="15"/>
    <col min="8456" max="8457" width="9.85546875" style="15" bestFit="1" customWidth="1"/>
    <col min="8458" max="8458" width="12" style="15" bestFit="1" customWidth="1"/>
    <col min="8459" max="8459" width="10.28515625" style="15" bestFit="1" customWidth="1"/>
    <col min="8460" max="8460" width="12.28515625" style="15" bestFit="1" customWidth="1"/>
    <col min="8461" max="8711" width="9.140625" style="15"/>
    <col min="8712" max="8713" width="9.85546875" style="15" bestFit="1" customWidth="1"/>
    <col min="8714" max="8714" width="12" style="15" bestFit="1" customWidth="1"/>
    <col min="8715" max="8715" width="10.28515625" style="15" bestFit="1" customWidth="1"/>
    <col min="8716" max="8716" width="12.28515625" style="15" bestFit="1" customWidth="1"/>
    <col min="8717" max="8967" width="9.140625" style="15"/>
    <col min="8968" max="8969" width="9.85546875" style="15" bestFit="1" customWidth="1"/>
    <col min="8970" max="8970" width="12" style="15" bestFit="1" customWidth="1"/>
    <col min="8971" max="8971" width="10.28515625" style="15" bestFit="1" customWidth="1"/>
    <col min="8972" max="8972" width="12.28515625" style="15" bestFit="1" customWidth="1"/>
    <col min="8973" max="9223" width="9.140625" style="15"/>
    <col min="9224" max="9225" width="9.85546875" style="15" bestFit="1" customWidth="1"/>
    <col min="9226" max="9226" width="12" style="15" bestFit="1" customWidth="1"/>
    <col min="9227" max="9227" width="10.28515625" style="15" bestFit="1" customWidth="1"/>
    <col min="9228" max="9228" width="12.28515625" style="15" bestFit="1" customWidth="1"/>
    <col min="9229" max="9479" width="9.140625" style="15"/>
    <col min="9480" max="9481" width="9.85546875" style="15" bestFit="1" customWidth="1"/>
    <col min="9482" max="9482" width="12" style="15" bestFit="1" customWidth="1"/>
    <col min="9483" max="9483" width="10.28515625" style="15" bestFit="1" customWidth="1"/>
    <col min="9484" max="9484" width="12.28515625" style="15" bestFit="1" customWidth="1"/>
    <col min="9485" max="9735" width="9.140625" style="15"/>
    <col min="9736" max="9737" width="9.85546875" style="15" bestFit="1" customWidth="1"/>
    <col min="9738" max="9738" width="12" style="15" bestFit="1" customWidth="1"/>
    <col min="9739" max="9739" width="10.28515625" style="15" bestFit="1" customWidth="1"/>
    <col min="9740" max="9740" width="12.28515625" style="15" bestFit="1" customWidth="1"/>
    <col min="9741" max="9991" width="9.140625" style="15"/>
    <col min="9992" max="9993" width="9.85546875" style="15" bestFit="1" customWidth="1"/>
    <col min="9994" max="9994" width="12" style="15" bestFit="1" customWidth="1"/>
    <col min="9995" max="9995" width="10.28515625" style="15" bestFit="1" customWidth="1"/>
    <col min="9996" max="9996" width="12.28515625" style="15" bestFit="1" customWidth="1"/>
    <col min="9997" max="10247" width="9.140625" style="15"/>
    <col min="10248" max="10249" width="9.85546875" style="15" bestFit="1" customWidth="1"/>
    <col min="10250" max="10250" width="12" style="15" bestFit="1" customWidth="1"/>
    <col min="10251" max="10251" width="10.28515625" style="15" bestFit="1" customWidth="1"/>
    <col min="10252" max="10252" width="12.28515625" style="15" bestFit="1" customWidth="1"/>
    <col min="10253" max="10503" width="9.140625" style="15"/>
    <col min="10504" max="10505" width="9.85546875" style="15" bestFit="1" customWidth="1"/>
    <col min="10506" max="10506" width="12" style="15" bestFit="1" customWidth="1"/>
    <col min="10507" max="10507" width="10.28515625" style="15" bestFit="1" customWidth="1"/>
    <col min="10508" max="10508" width="12.28515625" style="15" bestFit="1" customWidth="1"/>
    <col min="10509" max="10759" width="9.140625" style="15"/>
    <col min="10760" max="10761" width="9.85546875" style="15" bestFit="1" customWidth="1"/>
    <col min="10762" max="10762" width="12" style="15" bestFit="1" customWidth="1"/>
    <col min="10763" max="10763" width="10.28515625" style="15" bestFit="1" customWidth="1"/>
    <col min="10764" max="10764" width="12.28515625" style="15" bestFit="1" customWidth="1"/>
    <col min="10765" max="11015" width="9.140625" style="15"/>
    <col min="11016" max="11017" width="9.85546875" style="15" bestFit="1" customWidth="1"/>
    <col min="11018" max="11018" width="12" style="15" bestFit="1" customWidth="1"/>
    <col min="11019" max="11019" width="10.28515625" style="15" bestFit="1" customWidth="1"/>
    <col min="11020" max="11020" width="12.28515625" style="15" bestFit="1" customWidth="1"/>
    <col min="11021" max="11271" width="9.140625" style="15"/>
    <col min="11272" max="11273" width="9.85546875" style="15" bestFit="1" customWidth="1"/>
    <col min="11274" max="11274" width="12" style="15" bestFit="1" customWidth="1"/>
    <col min="11275" max="11275" width="10.28515625" style="15" bestFit="1" customWidth="1"/>
    <col min="11276" max="11276" width="12.28515625" style="15" bestFit="1" customWidth="1"/>
    <col min="11277" max="11527" width="9.140625" style="15"/>
    <col min="11528" max="11529" width="9.85546875" style="15" bestFit="1" customWidth="1"/>
    <col min="11530" max="11530" width="12" style="15" bestFit="1" customWidth="1"/>
    <col min="11531" max="11531" width="10.28515625" style="15" bestFit="1" customWidth="1"/>
    <col min="11532" max="11532" width="12.28515625" style="15" bestFit="1" customWidth="1"/>
    <col min="11533" max="11783" width="9.140625" style="15"/>
    <col min="11784" max="11785" width="9.85546875" style="15" bestFit="1" customWidth="1"/>
    <col min="11786" max="11786" width="12" style="15" bestFit="1" customWidth="1"/>
    <col min="11787" max="11787" width="10.28515625" style="15" bestFit="1" customWidth="1"/>
    <col min="11788" max="11788" width="12.28515625" style="15" bestFit="1" customWidth="1"/>
    <col min="11789" max="12039" width="9.140625" style="15"/>
    <col min="12040" max="12041" width="9.85546875" style="15" bestFit="1" customWidth="1"/>
    <col min="12042" max="12042" width="12" style="15" bestFit="1" customWidth="1"/>
    <col min="12043" max="12043" width="10.28515625" style="15" bestFit="1" customWidth="1"/>
    <col min="12044" max="12044" width="12.28515625" style="15" bestFit="1" customWidth="1"/>
    <col min="12045" max="12295" width="9.140625" style="15"/>
    <col min="12296" max="12297" width="9.85546875" style="15" bestFit="1" customWidth="1"/>
    <col min="12298" max="12298" width="12" style="15" bestFit="1" customWidth="1"/>
    <col min="12299" max="12299" width="10.28515625" style="15" bestFit="1" customWidth="1"/>
    <col min="12300" max="12300" width="12.28515625" style="15" bestFit="1" customWidth="1"/>
    <col min="12301" max="12551" width="9.140625" style="15"/>
    <col min="12552" max="12553" width="9.85546875" style="15" bestFit="1" customWidth="1"/>
    <col min="12554" max="12554" width="12" style="15" bestFit="1" customWidth="1"/>
    <col min="12555" max="12555" width="10.28515625" style="15" bestFit="1" customWidth="1"/>
    <col min="12556" max="12556" width="12.28515625" style="15" bestFit="1" customWidth="1"/>
    <col min="12557" max="12807" width="9.140625" style="15"/>
    <col min="12808" max="12809" width="9.85546875" style="15" bestFit="1" customWidth="1"/>
    <col min="12810" max="12810" width="12" style="15" bestFit="1" customWidth="1"/>
    <col min="12811" max="12811" width="10.28515625" style="15" bestFit="1" customWidth="1"/>
    <col min="12812" max="12812" width="12.28515625" style="15" bestFit="1" customWidth="1"/>
    <col min="12813" max="13063" width="9.140625" style="15"/>
    <col min="13064" max="13065" width="9.85546875" style="15" bestFit="1" customWidth="1"/>
    <col min="13066" max="13066" width="12" style="15" bestFit="1" customWidth="1"/>
    <col min="13067" max="13067" width="10.28515625" style="15" bestFit="1" customWidth="1"/>
    <col min="13068" max="13068" width="12.28515625" style="15" bestFit="1" customWidth="1"/>
    <col min="13069" max="13319" width="9.140625" style="15"/>
    <col min="13320" max="13321" width="9.85546875" style="15" bestFit="1" customWidth="1"/>
    <col min="13322" max="13322" width="12" style="15" bestFit="1" customWidth="1"/>
    <col min="13323" max="13323" width="10.28515625" style="15" bestFit="1" customWidth="1"/>
    <col min="13324" max="13324" width="12.28515625" style="15" bestFit="1" customWidth="1"/>
    <col min="13325" max="13575" width="9.140625" style="15"/>
    <col min="13576" max="13577" width="9.85546875" style="15" bestFit="1" customWidth="1"/>
    <col min="13578" max="13578" width="12" style="15" bestFit="1" customWidth="1"/>
    <col min="13579" max="13579" width="10.28515625" style="15" bestFit="1" customWidth="1"/>
    <col min="13580" max="13580" width="12.28515625" style="15" bestFit="1" customWidth="1"/>
    <col min="13581" max="13831" width="9.140625" style="15"/>
    <col min="13832" max="13833" width="9.85546875" style="15" bestFit="1" customWidth="1"/>
    <col min="13834" max="13834" width="12" style="15" bestFit="1" customWidth="1"/>
    <col min="13835" max="13835" width="10.28515625" style="15" bestFit="1" customWidth="1"/>
    <col min="13836" max="13836" width="12.28515625" style="15" bestFit="1" customWidth="1"/>
    <col min="13837" max="14087" width="9.140625" style="15"/>
    <col min="14088" max="14089" width="9.85546875" style="15" bestFit="1" customWidth="1"/>
    <col min="14090" max="14090" width="12" style="15" bestFit="1" customWidth="1"/>
    <col min="14091" max="14091" width="10.28515625" style="15" bestFit="1" customWidth="1"/>
    <col min="14092" max="14092" width="12.28515625" style="15" bestFit="1" customWidth="1"/>
    <col min="14093" max="14343" width="9.140625" style="15"/>
    <col min="14344" max="14345" width="9.85546875" style="15" bestFit="1" customWidth="1"/>
    <col min="14346" max="14346" width="12" style="15" bestFit="1" customWidth="1"/>
    <col min="14347" max="14347" width="10.28515625" style="15" bestFit="1" customWidth="1"/>
    <col min="14348" max="14348" width="12.28515625" style="15" bestFit="1" customWidth="1"/>
    <col min="14349" max="14599" width="9.140625" style="15"/>
    <col min="14600" max="14601" width="9.85546875" style="15" bestFit="1" customWidth="1"/>
    <col min="14602" max="14602" width="12" style="15" bestFit="1" customWidth="1"/>
    <col min="14603" max="14603" width="10.28515625" style="15" bestFit="1" customWidth="1"/>
    <col min="14604" max="14604" width="12.28515625" style="15" bestFit="1" customWidth="1"/>
    <col min="14605" max="14855" width="9.140625" style="15"/>
    <col min="14856" max="14857" width="9.85546875" style="15" bestFit="1" customWidth="1"/>
    <col min="14858" max="14858" width="12" style="15" bestFit="1" customWidth="1"/>
    <col min="14859" max="14859" width="10.28515625" style="15" bestFit="1" customWidth="1"/>
    <col min="14860" max="14860" width="12.28515625" style="15" bestFit="1" customWidth="1"/>
    <col min="14861" max="15111" width="9.140625" style="15"/>
    <col min="15112" max="15113" width="9.85546875" style="15" bestFit="1" customWidth="1"/>
    <col min="15114" max="15114" width="12" style="15" bestFit="1" customWidth="1"/>
    <col min="15115" max="15115" width="10.28515625" style="15" bestFit="1" customWidth="1"/>
    <col min="15116" max="15116" width="12.28515625" style="15" bestFit="1" customWidth="1"/>
    <col min="15117" max="15367" width="9.140625" style="15"/>
    <col min="15368" max="15369" width="9.85546875" style="15" bestFit="1" customWidth="1"/>
    <col min="15370" max="15370" width="12" style="15" bestFit="1" customWidth="1"/>
    <col min="15371" max="15371" width="10.28515625" style="15" bestFit="1" customWidth="1"/>
    <col min="15372" max="15372" width="12.28515625" style="15" bestFit="1" customWidth="1"/>
    <col min="15373" max="15623" width="9.140625" style="15"/>
    <col min="15624" max="15625" width="9.85546875" style="15" bestFit="1" customWidth="1"/>
    <col min="15626" max="15626" width="12" style="15" bestFit="1" customWidth="1"/>
    <col min="15627" max="15627" width="10.28515625" style="15" bestFit="1" customWidth="1"/>
    <col min="15628" max="15628" width="12.28515625" style="15" bestFit="1" customWidth="1"/>
    <col min="15629" max="15879" width="9.140625" style="15"/>
    <col min="15880" max="15881" width="9.85546875" style="15" bestFit="1" customWidth="1"/>
    <col min="15882" max="15882" width="12" style="15" bestFit="1" customWidth="1"/>
    <col min="15883" max="15883" width="10.28515625" style="15" bestFit="1" customWidth="1"/>
    <col min="15884" max="15884" width="12.28515625" style="15" bestFit="1" customWidth="1"/>
    <col min="15885" max="16135" width="9.140625" style="15"/>
    <col min="16136" max="16137" width="9.85546875" style="15" bestFit="1" customWidth="1"/>
    <col min="16138" max="16138" width="12" style="15" bestFit="1" customWidth="1"/>
    <col min="16139" max="16139" width="10.28515625" style="15" bestFit="1" customWidth="1"/>
    <col min="16140" max="16140" width="12.28515625" style="15" bestFit="1" customWidth="1"/>
    <col min="16141" max="16384" width="9.140625" style="15"/>
  </cols>
  <sheetData>
    <row r="1" spans="1:9" ht="12.75" customHeight="1" x14ac:dyDescent="0.2">
      <c r="A1" s="239" t="s">
        <v>260</v>
      </c>
      <c r="B1" s="240"/>
      <c r="C1" s="240"/>
      <c r="D1" s="240"/>
      <c r="E1" s="240"/>
      <c r="F1" s="240"/>
      <c r="G1" s="240"/>
      <c r="H1" s="240"/>
      <c r="I1" s="240"/>
    </row>
    <row r="2" spans="1:9" ht="12.75" customHeight="1" x14ac:dyDescent="0.2">
      <c r="A2" s="231" t="s">
        <v>412</v>
      </c>
      <c r="B2" s="200"/>
      <c r="C2" s="200"/>
      <c r="D2" s="200"/>
      <c r="E2" s="200"/>
      <c r="F2" s="200"/>
      <c r="G2" s="200"/>
      <c r="H2" s="200"/>
      <c r="I2" s="200"/>
    </row>
    <row r="3" spans="1:9" x14ac:dyDescent="0.2">
      <c r="A3" s="286" t="s">
        <v>355</v>
      </c>
      <c r="B3" s="287"/>
      <c r="C3" s="287"/>
      <c r="D3" s="287"/>
      <c r="E3" s="287"/>
      <c r="F3" s="287"/>
      <c r="G3" s="287"/>
      <c r="H3" s="287"/>
      <c r="I3" s="287"/>
    </row>
    <row r="4" spans="1:9" x14ac:dyDescent="0.2">
      <c r="A4" s="244" t="s">
        <v>413</v>
      </c>
      <c r="B4" s="204"/>
      <c r="C4" s="204"/>
      <c r="D4" s="204"/>
      <c r="E4" s="204"/>
      <c r="F4" s="204"/>
      <c r="G4" s="204"/>
      <c r="H4" s="204"/>
      <c r="I4" s="205"/>
    </row>
    <row r="5" spans="1:9" ht="24" thickBot="1" x14ac:dyDescent="0.25">
      <c r="A5" s="256" t="s">
        <v>2</v>
      </c>
      <c r="B5" s="257"/>
      <c r="C5" s="257"/>
      <c r="D5" s="257"/>
      <c r="E5" s="257"/>
      <c r="F5" s="258"/>
      <c r="G5" s="20" t="s">
        <v>107</v>
      </c>
      <c r="H5" s="38" t="s">
        <v>380</v>
      </c>
      <c r="I5" s="38" t="s">
        <v>347</v>
      </c>
    </row>
    <row r="6" spans="1:9" x14ac:dyDescent="0.2">
      <c r="A6" s="259">
        <v>1</v>
      </c>
      <c r="B6" s="260"/>
      <c r="C6" s="260"/>
      <c r="D6" s="260"/>
      <c r="E6" s="260"/>
      <c r="F6" s="261"/>
      <c r="G6" s="26">
        <v>2</v>
      </c>
      <c r="H6" s="39" t="s">
        <v>207</v>
      </c>
      <c r="I6" s="39" t="s">
        <v>208</v>
      </c>
    </row>
    <row r="7" spans="1:9" x14ac:dyDescent="0.2">
      <c r="A7" s="281" t="s">
        <v>209</v>
      </c>
      <c r="B7" s="282"/>
      <c r="C7" s="282"/>
      <c r="D7" s="282"/>
      <c r="E7" s="282"/>
      <c r="F7" s="282"/>
      <c r="G7" s="282"/>
      <c r="H7" s="282"/>
      <c r="I7" s="283"/>
    </row>
    <row r="8" spans="1:9" x14ac:dyDescent="0.2">
      <c r="A8" s="285" t="s">
        <v>261</v>
      </c>
      <c r="B8" s="285"/>
      <c r="C8" s="285"/>
      <c r="D8" s="285"/>
      <c r="E8" s="285"/>
      <c r="F8" s="285"/>
      <c r="G8" s="27">
        <v>1</v>
      </c>
      <c r="H8" s="49">
        <v>0</v>
      </c>
      <c r="I8" s="49">
        <v>0</v>
      </c>
    </row>
    <row r="9" spans="1:9" x14ac:dyDescent="0.2">
      <c r="A9" s="278" t="s">
        <v>262</v>
      </c>
      <c r="B9" s="278"/>
      <c r="C9" s="278"/>
      <c r="D9" s="278"/>
      <c r="E9" s="278"/>
      <c r="F9" s="278"/>
      <c r="G9" s="28">
        <v>2</v>
      </c>
      <c r="H9" s="49">
        <v>0</v>
      </c>
      <c r="I9" s="49">
        <v>0</v>
      </c>
    </row>
    <row r="10" spans="1:9" x14ac:dyDescent="0.2">
      <c r="A10" s="278" t="s">
        <v>263</v>
      </c>
      <c r="B10" s="278"/>
      <c r="C10" s="278"/>
      <c r="D10" s="278"/>
      <c r="E10" s="278"/>
      <c r="F10" s="278"/>
      <c r="G10" s="28">
        <v>3</v>
      </c>
      <c r="H10" s="49">
        <v>0</v>
      </c>
      <c r="I10" s="49">
        <v>0</v>
      </c>
    </row>
    <row r="11" spans="1:9" x14ac:dyDescent="0.2">
      <c r="A11" s="278" t="s">
        <v>264</v>
      </c>
      <c r="B11" s="278"/>
      <c r="C11" s="278"/>
      <c r="D11" s="278"/>
      <c r="E11" s="278"/>
      <c r="F11" s="278"/>
      <c r="G11" s="28">
        <v>4</v>
      </c>
      <c r="H11" s="49">
        <v>0</v>
      </c>
      <c r="I11" s="49">
        <v>0</v>
      </c>
    </row>
    <row r="12" spans="1:9" x14ac:dyDescent="0.2">
      <c r="A12" s="278" t="s">
        <v>265</v>
      </c>
      <c r="B12" s="278"/>
      <c r="C12" s="278"/>
      <c r="D12" s="278"/>
      <c r="E12" s="278"/>
      <c r="F12" s="278"/>
      <c r="G12" s="28">
        <v>5</v>
      </c>
      <c r="H12" s="49">
        <v>0</v>
      </c>
      <c r="I12" s="49">
        <v>0</v>
      </c>
    </row>
    <row r="13" spans="1:9" x14ac:dyDescent="0.2">
      <c r="A13" s="278" t="s">
        <v>266</v>
      </c>
      <c r="B13" s="278"/>
      <c r="C13" s="278"/>
      <c r="D13" s="278"/>
      <c r="E13" s="278"/>
      <c r="F13" s="278"/>
      <c r="G13" s="28">
        <v>6</v>
      </c>
      <c r="H13" s="49">
        <v>0</v>
      </c>
      <c r="I13" s="49">
        <v>0</v>
      </c>
    </row>
    <row r="14" spans="1:9" x14ac:dyDescent="0.2">
      <c r="A14" s="278" t="s">
        <v>267</v>
      </c>
      <c r="B14" s="278"/>
      <c r="C14" s="278"/>
      <c r="D14" s="278"/>
      <c r="E14" s="278"/>
      <c r="F14" s="278"/>
      <c r="G14" s="28">
        <v>7</v>
      </c>
      <c r="H14" s="49">
        <v>0</v>
      </c>
      <c r="I14" s="49">
        <v>0</v>
      </c>
    </row>
    <row r="15" spans="1:9" x14ac:dyDescent="0.2">
      <c r="A15" s="278" t="s">
        <v>268</v>
      </c>
      <c r="B15" s="278"/>
      <c r="C15" s="278"/>
      <c r="D15" s="278"/>
      <c r="E15" s="278"/>
      <c r="F15" s="278"/>
      <c r="G15" s="28">
        <v>8</v>
      </c>
      <c r="H15" s="49">
        <v>0</v>
      </c>
      <c r="I15" s="49">
        <v>0</v>
      </c>
    </row>
    <row r="16" spans="1:9" x14ac:dyDescent="0.2">
      <c r="A16" s="279" t="s">
        <v>269</v>
      </c>
      <c r="B16" s="279"/>
      <c r="C16" s="279"/>
      <c r="D16" s="279"/>
      <c r="E16" s="279"/>
      <c r="F16" s="279"/>
      <c r="G16" s="29">
        <v>9</v>
      </c>
      <c r="H16" s="50">
        <f>SUM(H8:H15)</f>
        <v>0</v>
      </c>
      <c r="I16" s="50">
        <f>SUM(I8:I15)</f>
        <v>0</v>
      </c>
    </row>
    <row r="17" spans="1:9" x14ac:dyDescent="0.2">
      <c r="A17" s="278" t="s">
        <v>270</v>
      </c>
      <c r="B17" s="278"/>
      <c r="C17" s="278"/>
      <c r="D17" s="278"/>
      <c r="E17" s="278"/>
      <c r="F17" s="278"/>
      <c r="G17" s="28">
        <v>10</v>
      </c>
      <c r="H17" s="49">
        <v>0</v>
      </c>
      <c r="I17" s="49">
        <v>0</v>
      </c>
    </row>
    <row r="18" spans="1:9" x14ac:dyDescent="0.2">
      <c r="A18" s="278" t="s">
        <v>271</v>
      </c>
      <c r="B18" s="278"/>
      <c r="C18" s="278"/>
      <c r="D18" s="278"/>
      <c r="E18" s="278"/>
      <c r="F18" s="278"/>
      <c r="G18" s="28">
        <v>11</v>
      </c>
      <c r="H18" s="49">
        <v>0</v>
      </c>
      <c r="I18" s="49">
        <v>0</v>
      </c>
    </row>
    <row r="19" spans="1:9" ht="27.6" customHeight="1" x14ac:dyDescent="0.2">
      <c r="A19" s="284" t="s">
        <v>272</v>
      </c>
      <c r="B19" s="284"/>
      <c r="C19" s="284"/>
      <c r="D19" s="284"/>
      <c r="E19" s="284"/>
      <c r="F19" s="284"/>
      <c r="G19" s="30">
        <v>12</v>
      </c>
      <c r="H19" s="51">
        <f>H16+H17+H18</f>
        <v>0</v>
      </c>
      <c r="I19" s="51">
        <f>I16+I17+I18</f>
        <v>0</v>
      </c>
    </row>
    <row r="20" spans="1:9" x14ac:dyDescent="0.2">
      <c r="A20" s="281" t="s">
        <v>229</v>
      </c>
      <c r="B20" s="282"/>
      <c r="C20" s="282"/>
      <c r="D20" s="282"/>
      <c r="E20" s="282"/>
      <c r="F20" s="282"/>
      <c r="G20" s="282"/>
      <c r="H20" s="282"/>
      <c r="I20" s="283"/>
    </row>
    <row r="21" spans="1:9" ht="26.45" customHeight="1" x14ac:dyDescent="0.2">
      <c r="A21" s="285" t="s">
        <v>273</v>
      </c>
      <c r="B21" s="285"/>
      <c r="C21" s="285"/>
      <c r="D21" s="285"/>
      <c r="E21" s="285"/>
      <c r="F21" s="285"/>
      <c r="G21" s="27">
        <v>13</v>
      </c>
      <c r="H21" s="49">
        <v>0</v>
      </c>
      <c r="I21" s="49">
        <v>0</v>
      </c>
    </row>
    <row r="22" spans="1:9" x14ac:dyDescent="0.2">
      <c r="A22" s="278" t="s">
        <v>274</v>
      </c>
      <c r="B22" s="278"/>
      <c r="C22" s="278"/>
      <c r="D22" s="278"/>
      <c r="E22" s="278"/>
      <c r="F22" s="278"/>
      <c r="G22" s="28">
        <v>14</v>
      </c>
      <c r="H22" s="49">
        <v>0</v>
      </c>
      <c r="I22" s="49">
        <v>0</v>
      </c>
    </row>
    <row r="23" spans="1:9" x14ac:dyDescent="0.2">
      <c r="A23" s="278" t="s">
        <v>275</v>
      </c>
      <c r="B23" s="278"/>
      <c r="C23" s="278"/>
      <c r="D23" s="278"/>
      <c r="E23" s="278"/>
      <c r="F23" s="278"/>
      <c r="G23" s="28">
        <v>15</v>
      </c>
      <c r="H23" s="49">
        <v>0</v>
      </c>
      <c r="I23" s="49">
        <v>0</v>
      </c>
    </row>
    <row r="24" spans="1:9" x14ac:dyDescent="0.2">
      <c r="A24" s="278" t="s">
        <v>276</v>
      </c>
      <c r="B24" s="278"/>
      <c r="C24" s="278"/>
      <c r="D24" s="278"/>
      <c r="E24" s="278"/>
      <c r="F24" s="278"/>
      <c r="G24" s="28">
        <v>16</v>
      </c>
      <c r="H24" s="49">
        <v>0</v>
      </c>
      <c r="I24" s="49">
        <v>0</v>
      </c>
    </row>
    <row r="25" spans="1:9" x14ac:dyDescent="0.2">
      <c r="A25" s="278" t="s">
        <v>277</v>
      </c>
      <c r="B25" s="278"/>
      <c r="C25" s="278"/>
      <c r="D25" s="278"/>
      <c r="E25" s="278"/>
      <c r="F25" s="278"/>
      <c r="G25" s="28">
        <v>17</v>
      </c>
      <c r="H25" s="49">
        <v>0</v>
      </c>
      <c r="I25" s="49">
        <v>0</v>
      </c>
    </row>
    <row r="26" spans="1:9" x14ac:dyDescent="0.2">
      <c r="A26" s="278" t="s">
        <v>278</v>
      </c>
      <c r="B26" s="278"/>
      <c r="C26" s="278"/>
      <c r="D26" s="278"/>
      <c r="E26" s="278"/>
      <c r="F26" s="278"/>
      <c r="G26" s="28">
        <v>18</v>
      </c>
      <c r="H26" s="49">
        <v>0</v>
      </c>
      <c r="I26" s="49">
        <v>0</v>
      </c>
    </row>
    <row r="27" spans="1:9" ht="24" customHeight="1" x14ac:dyDescent="0.2">
      <c r="A27" s="279" t="s">
        <v>279</v>
      </c>
      <c r="B27" s="279"/>
      <c r="C27" s="279"/>
      <c r="D27" s="279"/>
      <c r="E27" s="279"/>
      <c r="F27" s="279"/>
      <c r="G27" s="29">
        <v>19</v>
      </c>
      <c r="H27" s="50">
        <f>SUM(H21:H26)</f>
        <v>0</v>
      </c>
      <c r="I27" s="50">
        <f>SUM(I21:I26)</f>
        <v>0</v>
      </c>
    </row>
    <row r="28" spans="1:9" ht="27" customHeight="1" x14ac:dyDescent="0.2">
      <c r="A28" s="278" t="s">
        <v>280</v>
      </c>
      <c r="B28" s="278"/>
      <c r="C28" s="278"/>
      <c r="D28" s="278"/>
      <c r="E28" s="278"/>
      <c r="F28" s="278"/>
      <c r="G28" s="28">
        <v>20</v>
      </c>
      <c r="H28" s="49">
        <v>0</v>
      </c>
      <c r="I28" s="49">
        <v>0</v>
      </c>
    </row>
    <row r="29" spans="1:9" x14ac:dyDescent="0.2">
      <c r="A29" s="278" t="s">
        <v>281</v>
      </c>
      <c r="B29" s="278"/>
      <c r="C29" s="278"/>
      <c r="D29" s="278"/>
      <c r="E29" s="278"/>
      <c r="F29" s="278"/>
      <c r="G29" s="28">
        <v>21</v>
      </c>
      <c r="H29" s="49">
        <v>0</v>
      </c>
      <c r="I29" s="49">
        <v>0</v>
      </c>
    </row>
    <row r="30" spans="1:9" x14ac:dyDescent="0.2">
      <c r="A30" s="278" t="s">
        <v>282</v>
      </c>
      <c r="B30" s="278"/>
      <c r="C30" s="278"/>
      <c r="D30" s="278"/>
      <c r="E30" s="278"/>
      <c r="F30" s="278"/>
      <c r="G30" s="28">
        <v>22</v>
      </c>
      <c r="H30" s="49">
        <v>0</v>
      </c>
      <c r="I30" s="49">
        <v>0</v>
      </c>
    </row>
    <row r="31" spans="1:9" x14ac:dyDescent="0.2">
      <c r="A31" s="278" t="s">
        <v>283</v>
      </c>
      <c r="B31" s="278"/>
      <c r="C31" s="278"/>
      <c r="D31" s="278"/>
      <c r="E31" s="278"/>
      <c r="F31" s="278"/>
      <c r="G31" s="28">
        <v>23</v>
      </c>
      <c r="H31" s="49">
        <v>0</v>
      </c>
      <c r="I31" s="49">
        <v>0</v>
      </c>
    </row>
    <row r="32" spans="1:9" x14ac:dyDescent="0.2">
      <c r="A32" s="278" t="s">
        <v>284</v>
      </c>
      <c r="B32" s="278"/>
      <c r="C32" s="278"/>
      <c r="D32" s="278"/>
      <c r="E32" s="278"/>
      <c r="F32" s="278"/>
      <c r="G32" s="28">
        <v>24</v>
      </c>
      <c r="H32" s="49">
        <v>0</v>
      </c>
      <c r="I32" s="49">
        <v>0</v>
      </c>
    </row>
    <row r="33" spans="1:9" ht="25.9" customHeight="1" x14ac:dyDescent="0.2">
      <c r="A33" s="279" t="s">
        <v>285</v>
      </c>
      <c r="B33" s="279"/>
      <c r="C33" s="279"/>
      <c r="D33" s="279"/>
      <c r="E33" s="279"/>
      <c r="F33" s="279"/>
      <c r="G33" s="29">
        <v>25</v>
      </c>
      <c r="H33" s="50">
        <f>SUM(H28:H32)</f>
        <v>0</v>
      </c>
      <c r="I33" s="50">
        <f>SUM(I28:I32)</f>
        <v>0</v>
      </c>
    </row>
    <row r="34" spans="1:9" ht="28.15" customHeight="1" x14ac:dyDescent="0.2">
      <c r="A34" s="284" t="s">
        <v>286</v>
      </c>
      <c r="B34" s="284"/>
      <c r="C34" s="284"/>
      <c r="D34" s="284"/>
      <c r="E34" s="284"/>
      <c r="F34" s="284"/>
      <c r="G34" s="30">
        <v>26</v>
      </c>
      <c r="H34" s="51">
        <f>H27+H33</f>
        <v>0</v>
      </c>
      <c r="I34" s="51">
        <f>I27+I33</f>
        <v>0</v>
      </c>
    </row>
    <row r="35" spans="1:9" x14ac:dyDescent="0.2">
      <c r="A35" s="281" t="s">
        <v>244</v>
      </c>
      <c r="B35" s="282"/>
      <c r="C35" s="282"/>
      <c r="D35" s="282"/>
      <c r="E35" s="282"/>
      <c r="F35" s="282"/>
      <c r="G35" s="282">
        <v>0</v>
      </c>
      <c r="H35" s="282"/>
      <c r="I35" s="283"/>
    </row>
    <row r="36" spans="1:9" x14ac:dyDescent="0.2">
      <c r="A36" s="280" t="s">
        <v>287</v>
      </c>
      <c r="B36" s="280"/>
      <c r="C36" s="280"/>
      <c r="D36" s="280"/>
      <c r="E36" s="280"/>
      <c r="F36" s="280"/>
      <c r="G36" s="27">
        <v>27</v>
      </c>
      <c r="H36" s="49">
        <v>0</v>
      </c>
      <c r="I36" s="49">
        <v>0</v>
      </c>
    </row>
    <row r="37" spans="1:9" ht="25.15" customHeight="1" x14ac:dyDescent="0.2">
      <c r="A37" s="277" t="s">
        <v>288</v>
      </c>
      <c r="B37" s="277"/>
      <c r="C37" s="277"/>
      <c r="D37" s="277"/>
      <c r="E37" s="277"/>
      <c r="F37" s="277"/>
      <c r="G37" s="28">
        <v>28</v>
      </c>
      <c r="H37" s="49">
        <v>0</v>
      </c>
      <c r="I37" s="49">
        <v>0</v>
      </c>
    </row>
    <row r="38" spans="1:9" x14ac:dyDescent="0.2">
      <c r="A38" s="277" t="s">
        <v>289</v>
      </c>
      <c r="B38" s="277"/>
      <c r="C38" s="277"/>
      <c r="D38" s="277"/>
      <c r="E38" s="277"/>
      <c r="F38" s="277"/>
      <c r="G38" s="28">
        <v>29</v>
      </c>
      <c r="H38" s="49">
        <v>0</v>
      </c>
      <c r="I38" s="49">
        <v>0</v>
      </c>
    </row>
    <row r="39" spans="1:9" x14ac:dyDescent="0.2">
      <c r="A39" s="277" t="s">
        <v>290</v>
      </c>
      <c r="B39" s="277"/>
      <c r="C39" s="277"/>
      <c r="D39" s="277"/>
      <c r="E39" s="277"/>
      <c r="F39" s="277"/>
      <c r="G39" s="28">
        <v>30</v>
      </c>
      <c r="H39" s="49">
        <v>0</v>
      </c>
      <c r="I39" s="49">
        <v>0</v>
      </c>
    </row>
    <row r="40" spans="1:9" ht="25.9" customHeight="1" x14ac:dyDescent="0.2">
      <c r="A40" s="279" t="s">
        <v>291</v>
      </c>
      <c r="B40" s="279"/>
      <c r="C40" s="279"/>
      <c r="D40" s="279"/>
      <c r="E40" s="279"/>
      <c r="F40" s="279"/>
      <c r="G40" s="29">
        <v>31</v>
      </c>
      <c r="H40" s="50">
        <f>H39+H38+H37+H36</f>
        <v>0</v>
      </c>
      <c r="I40" s="50">
        <f>I39+I38+I37+I36</f>
        <v>0</v>
      </c>
    </row>
    <row r="41" spans="1:9" ht="24.6" customHeight="1" x14ac:dyDescent="0.2">
      <c r="A41" s="277" t="s">
        <v>292</v>
      </c>
      <c r="B41" s="277"/>
      <c r="C41" s="277"/>
      <c r="D41" s="277"/>
      <c r="E41" s="277"/>
      <c r="F41" s="277"/>
      <c r="G41" s="28">
        <v>32</v>
      </c>
      <c r="H41" s="49">
        <v>0</v>
      </c>
      <c r="I41" s="49">
        <v>0</v>
      </c>
    </row>
    <row r="42" spans="1:9" x14ac:dyDescent="0.2">
      <c r="A42" s="277" t="s">
        <v>293</v>
      </c>
      <c r="B42" s="277"/>
      <c r="C42" s="277"/>
      <c r="D42" s="277"/>
      <c r="E42" s="277"/>
      <c r="F42" s="277"/>
      <c r="G42" s="28">
        <v>33</v>
      </c>
      <c r="H42" s="49">
        <v>0</v>
      </c>
      <c r="I42" s="49">
        <v>0</v>
      </c>
    </row>
    <row r="43" spans="1:9" x14ac:dyDescent="0.2">
      <c r="A43" s="277" t="s">
        <v>294</v>
      </c>
      <c r="B43" s="277"/>
      <c r="C43" s="277"/>
      <c r="D43" s="277"/>
      <c r="E43" s="277"/>
      <c r="F43" s="277"/>
      <c r="G43" s="28">
        <v>34</v>
      </c>
      <c r="H43" s="49">
        <v>0</v>
      </c>
      <c r="I43" s="49">
        <v>0</v>
      </c>
    </row>
    <row r="44" spans="1:9" ht="21" customHeight="1" x14ac:dyDescent="0.2">
      <c r="A44" s="277" t="s">
        <v>295</v>
      </c>
      <c r="B44" s="277"/>
      <c r="C44" s="277"/>
      <c r="D44" s="277"/>
      <c r="E44" s="277"/>
      <c r="F44" s="277"/>
      <c r="G44" s="28">
        <v>35</v>
      </c>
      <c r="H44" s="49">
        <v>0</v>
      </c>
      <c r="I44" s="49">
        <v>0</v>
      </c>
    </row>
    <row r="45" spans="1:9" x14ac:dyDescent="0.2">
      <c r="A45" s="277" t="s">
        <v>296</v>
      </c>
      <c r="B45" s="277"/>
      <c r="C45" s="277"/>
      <c r="D45" s="277"/>
      <c r="E45" s="277"/>
      <c r="F45" s="277"/>
      <c r="G45" s="28">
        <v>36</v>
      </c>
      <c r="H45" s="49">
        <v>0</v>
      </c>
      <c r="I45" s="49">
        <v>0</v>
      </c>
    </row>
    <row r="46" spans="1:9" ht="22.9" customHeight="1" x14ac:dyDescent="0.2">
      <c r="A46" s="279" t="s">
        <v>297</v>
      </c>
      <c r="B46" s="279"/>
      <c r="C46" s="279"/>
      <c r="D46" s="279"/>
      <c r="E46" s="279"/>
      <c r="F46" s="279"/>
      <c r="G46" s="29">
        <v>37</v>
      </c>
      <c r="H46" s="50">
        <f>H45+H44+H43+H42+H41</f>
        <v>0</v>
      </c>
      <c r="I46" s="50">
        <f>I45+I44+I43+I42+I41</f>
        <v>0</v>
      </c>
    </row>
    <row r="47" spans="1:9" ht="25.9" customHeight="1" x14ac:dyDescent="0.2">
      <c r="A47" s="288" t="s">
        <v>298</v>
      </c>
      <c r="B47" s="288"/>
      <c r="C47" s="288"/>
      <c r="D47" s="288"/>
      <c r="E47" s="288"/>
      <c r="F47" s="288"/>
      <c r="G47" s="29">
        <v>38</v>
      </c>
      <c r="H47" s="50">
        <f>H46+H40</f>
        <v>0</v>
      </c>
      <c r="I47" s="50">
        <f>I46+I40</f>
        <v>0</v>
      </c>
    </row>
    <row r="48" spans="1:9" x14ac:dyDescent="0.2">
      <c r="A48" s="278" t="s">
        <v>299</v>
      </c>
      <c r="B48" s="278"/>
      <c r="C48" s="278"/>
      <c r="D48" s="278"/>
      <c r="E48" s="278"/>
      <c r="F48" s="278"/>
      <c r="G48" s="28">
        <v>39</v>
      </c>
      <c r="H48" s="49">
        <v>0</v>
      </c>
      <c r="I48" s="49">
        <v>0</v>
      </c>
    </row>
    <row r="49" spans="1:9" ht="25.9" customHeight="1" x14ac:dyDescent="0.2">
      <c r="A49" s="288" t="s">
        <v>300</v>
      </c>
      <c r="B49" s="288"/>
      <c r="C49" s="288"/>
      <c r="D49" s="288"/>
      <c r="E49" s="288"/>
      <c r="F49" s="288"/>
      <c r="G49" s="29">
        <v>40</v>
      </c>
      <c r="H49" s="50">
        <f>H19+H34+H47+H48</f>
        <v>0</v>
      </c>
      <c r="I49" s="50">
        <f>I19+I34+I47+I48</f>
        <v>0</v>
      </c>
    </row>
    <row r="50" spans="1:9" x14ac:dyDescent="0.2">
      <c r="A50" s="289" t="s">
        <v>258</v>
      </c>
      <c r="B50" s="289"/>
      <c r="C50" s="289"/>
      <c r="D50" s="289"/>
      <c r="E50" s="289"/>
      <c r="F50" s="289"/>
      <c r="G50" s="28">
        <v>41</v>
      </c>
      <c r="H50" s="49">
        <v>0</v>
      </c>
      <c r="I50" s="49">
        <v>0</v>
      </c>
    </row>
    <row r="51" spans="1:9" ht="31.9" customHeight="1" x14ac:dyDescent="0.2">
      <c r="A51" s="284" t="s">
        <v>301</v>
      </c>
      <c r="B51" s="284"/>
      <c r="C51" s="284"/>
      <c r="D51" s="284"/>
      <c r="E51" s="284"/>
      <c r="F51" s="284"/>
      <c r="G51" s="30">
        <v>42</v>
      </c>
      <c r="H51" s="51">
        <f>H50+H49</f>
        <v>0</v>
      </c>
      <c r="I51" s="51">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W61"/>
  <sheetViews>
    <sheetView view="pageBreakPreview" topLeftCell="E37" zoomScaleNormal="100" zoomScaleSheetLayoutView="100" workbookViewId="0">
      <selection activeCell="P8" sqref="P8"/>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3"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90" t="s">
        <v>302</v>
      </c>
      <c r="B1" s="291"/>
      <c r="C1" s="291"/>
      <c r="D1" s="291"/>
      <c r="E1" s="291"/>
      <c r="F1" s="291"/>
      <c r="G1" s="291"/>
      <c r="H1" s="291"/>
      <c r="I1" s="291"/>
      <c r="J1" s="291"/>
      <c r="K1" s="52"/>
    </row>
    <row r="2" spans="1:23" ht="15.75" x14ac:dyDescent="0.2">
      <c r="A2" s="2"/>
      <c r="B2" s="3"/>
      <c r="C2" s="292" t="s">
        <v>303</v>
      </c>
      <c r="D2" s="292"/>
      <c r="E2" s="10">
        <v>43466</v>
      </c>
      <c r="F2" s="4" t="s">
        <v>0</v>
      </c>
      <c r="G2" s="10">
        <v>43738</v>
      </c>
      <c r="H2" s="54"/>
      <c r="I2" s="54"/>
      <c r="J2" s="54"/>
      <c r="K2" s="55"/>
      <c r="V2" s="56" t="s">
        <v>355</v>
      </c>
    </row>
    <row r="3" spans="1:23" ht="13.5" customHeight="1" thickBot="1" x14ac:dyDescent="0.25">
      <c r="A3" s="295" t="s">
        <v>304</v>
      </c>
      <c r="B3" s="296"/>
      <c r="C3" s="296"/>
      <c r="D3" s="296"/>
      <c r="E3" s="296"/>
      <c r="F3" s="296"/>
      <c r="G3" s="299" t="s">
        <v>3</v>
      </c>
      <c r="H3" s="301" t="s">
        <v>305</v>
      </c>
      <c r="I3" s="301"/>
      <c r="J3" s="301"/>
      <c r="K3" s="301"/>
      <c r="L3" s="301"/>
      <c r="M3" s="301"/>
      <c r="N3" s="301"/>
      <c r="O3" s="301"/>
      <c r="P3" s="301"/>
      <c r="Q3" s="301"/>
      <c r="R3" s="301"/>
      <c r="S3" s="301"/>
      <c r="T3" s="301"/>
      <c r="U3" s="301"/>
      <c r="V3" s="301" t="s">
        <v>306</v>
      </c>
      <c r="W3" s="303" t="s">
        <v>307</v>
      </c>
    </row>
    <row r="4" spans="1:23" ht="57" thickBot="1" x14ac:dyDescent="0.25">
      <c r="A4" s="297"/>
      <c r="B4" s="298"/>
      <c r="C4" s="298"/>
      <c r="D4" s="298"/>
      <c r="E4" s="298"/>
      <c r="F4" s="298"/>
      <c r="G4" s="300"/>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302"/>
      <c r="W4" s="304"/>
    </row>
    <row r="5" spans="1:23" ht="22.5" x14ac:dyDescent="0.2">
      <c r="A5" s="305">
        <v>1</v>
      </c>
      <c r="B5" s="306"/>
      <c r="C5" s="306"/>
      <c r="D5" s="306"/>
      <c r="E5" s="306"/>
      <c r="F5" s="306"/>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
      <c r="A6" s="307" t="s">
        <v>322</v>
      </c>
      <c r="B6" s="307"/>
      <c r="C6" s="307"/>
      <c r="D6" s="307"/>
      <c r="E6" s="307"/>
      <c r="F6" s="307"/>
      <c r="G6" s="307"/>
      <c r="H6" s="307"/>
      <c r="I6" s="307"/>
      <c r="J6" s="307"/>
      <c r="K6" s="307"/>
      <c r="L6" s="307"/>
      <c r="M6" s="307"/>
      <c r="N6" s="308"/>
      <c r="O6" s="308"/>
      <c r="P6" s="308"/>
      <c r="Q6" s="308"/>
      <c r="R6" s="308"/>
      <c r="S6" s="308"/>
      <c r="T6" s="308"/>
      <c r="U6" s="308"/>
      <c r="V6" s="308"/>
      <c r="W6" s="309"/>
    </row>
    <row r="7" spans="1:23" x14ac:dyDescent="0.2">
      <c r="A7" s="310" t="s">
        <v>374</v>
      </c>
      <c r="B7" s="310"/>
      <c r="C7" s="310"/>
      <c r="D7" s="310"/>
      <c r="E7" s="310"/>
      <c r="F7" s="310"/>
      <c r="G7" s="6">
        <v>1</v>
      </c>
      <c r="H7" s="61">
        <v>247193050</v>
      </c>
      <c r="I7" s="61">
        <v>87214738</v>
      </c>
      <c r="J7" s="61">
        <v>11652410</v>
      </c>
      <c r="K7" s="61">
        <v>8465950</v>
      </c>
      <c r="L7" s="61">
        <v>8465950</v>
      </c>
      <c r="M7" s="61">
        <v>32188407</v>
      </c>
      <c r="N7" s="61">
        <v>31019954</v>
      </c>
      <c r="O7" s="61">
        <v>69402489</v>
      </c>
      <c r="P7" s="61">
        <v>0</v>
      </c>
      <c r="Q7" s="61">
        <v>0</v>
      </c>
      <c r="R7" s="61">
        <v>0</v>
      </c>
      <c r="S7" s="61">
        <v>-254040325</v>
      </c>
      <c r="T7" s="61">
        <v>12364147</v>
      </c>
      <c r="U7" s="62">
        <f>H7+I7+J7+K7-L7+M7+N7+O7+P7+Q7+R7+S7+T7</f>
        <v>236994870</v>
      </c>
      <c r="V7" s="61">
        <v>-693731</v>
      </c>
      <c r="W7" s="62">
        <f>U7+V7</f>
        <v>236301139</v>
      </c>
    </row>
    <row r="8" spans="1:23" x14ac:dyDescent="0.2">
      <c r="A8" s="293" t="s">
        <v>323</v>
      </c>
      <c r="B8" s="293"/>
      <c r="C8" s="293"/>
      <c r="D8" s="293"/>
      <c r="E8" s="293"/>
      <c r="F8" s="293"/>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293" t="s">
        <v>324</v>
      </c>
      <c r="B9" s="293"/>
      <c r="C9" s="293"/>
      <c r="D9" s="293"/>
      <c r="E9" s="293"/>
      <c r="F9" s="293"/>
      <c r="G9" s="6">
        <v>3</v>
      </c>
      <c r="H9" s="61">
        <v>0</v>
      </c>
      <c r="I9" s="61">
        <v>0</v>
      </c>
      <c r="J9" s="61">
        <v>0</v>
      </c>
      <c r="K9" s="61">
        <v>0</v>
      </c>
      <c r="L9" s="61">
        <v>0</v>
      </c>
      <c r="M9" s="61">
        <v>0</v>
      </c>
      <c r="N9" s="61">
        <v>0</v>
      </c>
      <c r="O9" s="61">
        <v>0</v>
      </c>
      <c r="P9" s="61">
        <v>0</v>
      </c>
      <c r="Q9" s="61">
        <v>0</v>
      </c>
      <c r="R9" s="61">
        <v>0</v>
      </c>
      <c r="S9" s="61">
        <v>179</v>
      </c>
      <c r="T9" s="61">
        <v>-7962780</v>
      </c>
      <c r="U9" s="62">
        <f t="shared" si="0"/>
        <v>-7962601</v>
      </c>
      <c r="V9" s="61">
        <v>0</v>
      </c>
      <c r="W9" s="62">
        <f t="shared" si="1"/>
        <v>-7962601</v>
      </c>
    </row>
    <row r="10" spans="1:23" ht="24" customHeight="1" x14ac:dyDescent="0.2">
      <c r="A10" s="294" t="s">
        <v>375</v>
      </c>
      <c r="B10" s="294"/>
      <c r="C10" s="294"/>
      <c r="D10" s="294"/>
      <c r="E10" s="294"/>
      <c r="F10" s="294"/>
      <c r="G10" s="7">
        <v>4</v>
      </c>
      <c r="H10" s="62">
        <f>H7+H8+H9</f>
        <v>247193050</v>
      </c>
      <c r="I10" s="62">
        <f t="shared" ref="I10:W10" si="2">I7+I8+I9</f>
        <v>87214738</v>
      </c>
      <c r="J10" s="62">
        <f t="shared" si="2"/>
        <v>11652410</v>
      </c>
      <c r="K10" s="62">
        <f>K7+K8+K9</f>
        <v>8465950</v>
      </c>
      <c r="L10" s="62">
        <f t="shared" si="2"/>
        <v>8465950</v>
      </c>
      <c r="M10" s="62">
        <f t="shared" si="2"/>
        <v>32188407</v>
      </c>
      <c r="N10" s="62">
        <f t="shared" si="2"/>
        <v>31019954</v>
      </c>
      <c r="O10" s="62">
        <f t="shared" si="2"/>
        <v>69402489</v>
      </c>
      <c r="P10" s="62">
        <f t="shared" si="2"/>
        <v>0</v>
      </c>
      <c r="Q10" s="62">
        <f t="shared" si="2"/>
        <v>0</v>
      </c>
      <c r="R10" s="62">
        <f t="shared" si="2"/>
        <v>0</v>
      </c>
      <c r="S10" s="62">
        <f t="shared" si="2"/>
        <v>-254040146</v>
      </c>
      <c r="T10" s="62">
        <f t="shared" si="2"/>
        <v>4401367</v>
      </c>
      <c r="U10" s="62">
        <f t="shared" si="2"/>
        <v>229032269</v>
      </c>
      <c r="V10" s="62">
        <f t="shared" si="2"/>
        <v>-693731</v>
      </c>
      <c r="W10" s="62">
        <f t="shared" si="2"/>
        <v>228338538</v>
      </c>
    </row>
    <row r="11" spans="1:23" x14ac:dyDescent="0.2">
      <c r="A11" s="293" t="s">
        <v>325</v>
      </c>
      <c r="B11" s="293"/>
      <c r="C11" s="293"/>
      <c r="D11" s="293"/>
      <c r="E11" s="293"/>
      <c r="F11" s="293"/>
      <c r="G11" s="6">
        <v>5</v>
      </c>
      <c r="H11" s="63">
        <v>0</v>
      </c>
      <c r="I11" s="63">
        <v>0</v>
      </c>
      <c r="J11" s="63">
        <v>0</v>
      </c>
      <c r="K11" s="63">
        <v>0</v>
      </c>
      <c r="L11" s="63">
        <v>0</v>
      </c>
      <c r="M11" s="63">
        <v>0</v>
      </c>
      <c r="N11" s="63">
        <v>0</v>
      </c>
      <c r="O11" s="63">
        <v>0</v>
      </c>
      <c r="P11" s="63">
        <v>0</v>
      </c>
      <c r="Q11" s="63">
        <v>0</v>
      </c>
      <c r="R11" s="63">
        <v>0</v>
      </c>
      <c r="S11" s="63">
        <v>0</v>
      </c>
      <c r="T11" s="61">
        <v>-119570198</v>
      </c>
      <c r="U11" s="62">
        <f>H11+I11+J11+K11-L11+M11+N11+O11+P11+Q11+R11+S11+T11</f>
        <v>-119570198</v>
      </c>
      <c r="V11" s="61">
        <v>0</v>
      </c>
      <c r="W11" s="62">
        <f t="shared" ref="W11:W28" si="3">U11+V11</f>
        <v>-119570198</v>
      </c>
    </row>
    <row r="12" spans="1:23" x14ac:dyDescent="0.2">
      <c r="A12" s="293" t="s">
        <v>326</v>
      </c>
      <c r="B12" s="293"/>
      <c r="C12" s="293"/>
      <c r="D12" s="293"/>
      <c r="E12" s="293"/>
      <c r="F12" s="293"/>
      <c r="G12" s="6">
        <v>6</v>
      </c>
      <c r="H12" s="63">
        <v>0</v>
      </c>
      <c r="I12" s="63">
        <v>0</v>
      </c>
      <c r="J12" s="63">
        <v>0</v>
      </c>
      <c r="K12" s="63">
        <v>0</v>
      </c>
      <c r="L12" s="63">
        <v>0</v>
      </c>
      <c r="M12" s="63">
        <v>0</v>
      </c>
      <c r="N12" s="61">
        <v>1231194</v>
      </c>
      <c r="O12" s="63">
        <v>0</v>
      </c>
      <c r="P12" s="63">
        <v>0</v>
      </c>
      <c r="Q12" s="63">
        <v>0</v>
      </c>
      <c r="R12" s="63">
        <v>0</v>
      </c>
      <c r="S12" s="63">
        <v>0</v>
      </c>
      <c r="T12" s="63">
        <v>0</v>
      </c>
      <c r="U12" s="62">
        <f t="shared" ref="U12:U28" si="4">H12+I12+J12+K12-L12+M12+N12+O12+P12+Q12+R12+S12+T12</f>
        <v>1231194</v>
      </c>
      <c r="V12" s="61">
        <v>-6015</v>
      </c>
      <c r="W12" s="62">
        <f t="shared" si="3"/>
        <v>1225179</v>
      </c>
    </row>
    <row r="13" spans="1:23" ht="26.25" customHeight="1" x14ac:dyDescent="0.2">
      <c r="A13" s="293" t="s">
        <v>327</v>
      </c>
      <c r="B13" s="293"/>
      <c r="C13" s="293"/>
      <c r="D13" s="293"/>
      <c r="E13" s="293"/>
      <c r="F13" s="293"/>
      <c r="G13" s="6">
        <v>7</v>
      </c>
      <c r="H13" s="63">
        <v>0</v>
      </c>
      <c r="I13" s="63">
        <v>0</v>
      </c>
      <c r="J13" s="63">
        <v>0</v>
      </c>
      <c r="K13" s="63">
        <v>0</v>
      </c>
      <c r="L13" s="63">
        <v>0</v>
      </c>
      <c r="M13" s="63">
        <v>0</v>
      </c>
      <c r="N13" s="63">
        <v>0</v>
      </c>
      <c r="O13" s="61">
        <v>-28695510</v>
      </c>
      <c r="P13" s="63">
        <v>0</v>
      </c>
      <c r="Q13" s="63">
        <v>0</v>
      </c>
      <c r="R13" s="63">
        <v>0</v>
      </c>
      <c r="S13" s="61">
        <v>0</v>
      </c>
      <c r="T13" s="61">
        <v>0</v>
      </c>
      <c r="U13" s="62">
        <f t="shared" si="4"/>
        <v>-28695510</v>
      </c>
      <c r="V13" s="61">
        <v>0</v>
      </c>
      <c r="W13" s="62">
        <f t="shared" si="3"/>
        <v>-28695510</v>
      </c>
    </row>
    <row r="14" spans="1:23" ht="29.25" customHeight="1" x14ac:dyDescent="0.2">
      <c r="A14" s="293" t="s">
        <v>328</v>
      </c>
      <c r="B14" s="293"/>
      <c r="C14" s="293"/>
      <c r="D14" s="293"/>
      <c r="E14" s="293"/>
      <c r="F14" s="293"/>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
      <c r="A15" s="293" t="s">
        <v>329</v>
      </c>
      <c r="B15" s="293"/>
      <c r="C15" s="293"/>
      <c r="D15" s="293"/>
      <c r="E15" s="293"/>
      <c r="F15" s="293"/>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
      <c r="A16" s="293" t="s">
        <v>330</v>
      </c>
      <c r="B16" s="293"/>
      <c r="C16" s="293"/>
      <c r="D16" s="293"/>
      <c r="E16" s="293"/>
      <c r="F16" s="293"/>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
      <c r="A17" s="293" t="s">
        <v>331</v>
      </c>
      <c r="B17" s="293"/>
      <c r="C17" s="293"/>
      <c r="D17" s="293"/>
      <c r="E17" s="293"/>
      <c r="F17" s="293"/>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
      <c r="A18" s="293" t="s">
        <v>332</v>
      </c>
      <c r="B18" s="293"/>
      <c r="C18" s="293"/>
      <c r="D18" s="293"/>
      <c r="E18" s="293"/>
      <c r="F18" s="293"/>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
      <c r="A19" s="293" t="s">
        <v>333</v>
      </c>
      <c r="B19" s="293"/>
      <c r="C19" s="293"/>
      <c r="D19" s="293"/>
      <c r="E19" s="293"/>
      <c r="F19" s="293"/>
      <c r="G19" s="6">
        <v>13</v>
      </c>
      <c r="H19" s="61">
        <v>0</v>
      </c>
      <c r="I19" s="61">
        <v>0</v>
      </c>
      <c r="J19" s="61">
        <v>0</v>
      </c>
      <c r="K19" s="61">
        <v>0</v>
      </c>
      <c r="L19" s="61">
        <v>0</v>
      </c>
      <c r="M19" s="61">
        <v>0</v>
      </c>
      <c r="N19" s="61">
        <v>0</v>
      </c>
      <c r="O19" s="61">
        <v>0</v>
      </c>
      <c r="P19" s="61">
        <v>0</v>
      </c>
      <c r="Q19" s="61">
        <v>0</v>
      </c>
      <c r="R19" s="61">
        <v>0</v>
      </c>
      <c r="S19" s="61">
        <v>0</v>
      </c>
      <c r="T19" s="61">
        <v>0</v>
      </c>
      <c r="U19" s="62">
        <f t="shared" si="4"/>
        <v>0</v>
      </c>
      <c r="V19" s="61">
        <v>0</v>
      </c>
      <c r="W19" s="62">
        <f t="shared" si="3"/>
        <v>0</v>
      </c>
    </row>
    <row r="20" spans="1:23" x14ac:dyDescent="0.2">
      <c r="A20" s="293" t="s">
        <v>334</v>
      </c>
      <c r="B20" s="293"/>
      <c r="C20" s="293"/>
      <c r="D20" s="293"/>
      <c r="E20" s="293"/>
      <c r="F20" s="293"/>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
      <c r="A21" s="293" t="s">
        <v>335</v>
      </c>
      <c r="B21" s="293"/>
      <c r="C21" s="293"/>
      <c r="D21" s="293"/>
      <c r="E21" s="293"/>
      <c r="F21" s="293"/>
      <c r="G21" s="6">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293" t="s">
        <v>336</v>
      </c>
      <c r="B22" s="293"/>
      <c r="C22" s="293"/>
      <c r="D22" s="293"/>
      <c r="E22" s="293"/>
      <c r="F22" s="293"/>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293" t="s">
        <v>337</v>
      </c>
      <c r="B23" s="293"/>
      <c r="C23" s="293"/>
      <c r="D23" s="293"/>
      <c r="E23" s="293"/>
      <c r="F23" s="293"/>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293" t="s">
        <v>338</v>
      </c>
      <c r="B24" s="293"/>
      <c r="C24" s="293"/>
      <c r="D24" s="293"/>
      <c r="E24" s="293"/>
      <c r="F24" s="293"/>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
      <c r="A25" s="293" t="s">
        <v>339</v>
      </c>
      <c r="B25" s="293"/>
      <c r="C25" s="293"/>
      <c r="D25" s="293"/>
      <c r="E25" s="293"/>
      <c r="F25" s="293"/>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
      <c r="A26" s="293" t="s">
        <v>340</v>
      </c>
      <c r="B26" s="293"/>
      <c r="C26" s="293"/>
      <c r="D26" s="293"/>
      <c r="E26" s="293"/>
      <c r="F26" s="293"/>
      <c r="G26" s="6">
        <v>20</v>
      </c>
      <c r="H26" s="61">
        <v>0</v>
      </c>
      <c r="I26" s="61">
        <v>1021242</v>
      </c>
      <c r="J26" s="61">
        <v>0</v>
      </c>
      <c r="K26" s="61">
        <v>0</v>
      </c>
      <c r="L26" s="61">
        <v>0</v>
      </c>
      <c r="M26" s="61">
        <v>0</v>
      </c>
      <c r="N26" s="61">
        <v>0</v>
      </c>
      <c r="O26" s="61">
        <v>0</v>
      </c>
      <c r="P26" s="61">
        <v>0</v>
      </c>
      <c r="Q26" s="61">
        <v>0</v>
      </c>
      <c r="R26" s="61">
        <v>0</v>
      </c>
      <c r="S26" s="61">
        <v>4401367</v>
      </c>
      <c r="T26" s="61">
        <v>-4401367</v>
      </c>
      <c r="U26" s="62">
        <f t="shared" si="4"/>
        <v>1021242</v>
      </c>
      <c r="V26" s="61">
        <v>0</v>
      </c>
      <c r="W26" s="62">
        <f t="shared" si="3"/>
        <v>1021242</v>
      </c>
    </row>
    <row r="27" spans="1:23" x14ac:dyDescent="0.2">
      <c r="A27" s="293" t="s">
        <v>341</v>
      </c>
      <c r="B27" s="293"/>
      <c r="C27" s="293"/>
      <c r="D27" s="293"/>
      <c r="E27" s="293"/>
      <c r="F27" s="293"/>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
      <c r="A28" s="293" t="s">
        <v>342</v>
      </c>
      <c r="B28" s="293"/>
      <c r="C28" s="293"/>
      <c r="D28" s="293"/>
      <c r="E28" s="293"/>
      <c r="F28" s="293"/>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
      <c r="A29" s="311" t="s">
        <v>376</v>
      </c>
      <c r="B29" s="311"/>
      <c r="C29" s="311"/>
      <c r="D29" s="311"/>
      <c r="E29" s="311"/>
      <c r="F29" s="311"/>
      <c r="G29" s="8">
        <v>23</v>
      </c>
      <c r="H29" s="64">
        <f>SUM(H10:H28)</f>
        <v>247193050</v>
      </c>
      <c r="I29" s="64">
        <f t="shared" ref="I29:W29" si="5">SUM(I10:I28)</f>
        <v>88235980</v>
      </c>
      <c r="J29" s="64">
        <f t="shared" si="5"/>
        <v>11652410</v>
      </c>
      <c r="K29" s="64">
        <f t="shared" si="5"/>
        <v>8465950</v>
      </c>
      <c r="L29" s="64">
        <f t="shared" si="5"/>
        <v>8465950</v>
      </c>
      <c r="M29" s="64">
        <f t="shared" si="5"/>
        <v>32188407</v>
      </c>
      <c r="N29" s="64">
        <f t="shared" si="5"/>
        <v>32251148</v>
      </c>
      <c r="O29" s="64">
        <f t="shared" si="5"/>
        <v>40706979</v>
      </c>
      <c r="P29" s="64">
        <f t="shared" si="5"/>
        <v>0</v>
      </c>
      <c r="Q29" s="64">
        <f t="shared" si="5"/>
        <v>0</v>
      </c>
      <c r="R29" s="64">
        <f t="shared" si="5"/>
        <v>0</v>
      </c>
      <c r="S29" s="64">
        <f t="shared" si="5"/>
        <v>-249638779</v>
      </c>
      <c r="T29" s="64">
        <f t="shared" si="5"/>
        <v>-119570198</v>
      </c>
      <c r="U29" s="64">
        <f t="shared" si="5"/>
        <v>83018997</v>
      </c>
      <c r="V29" s="64">
        <f t="shared" si="5"/>
        <v>-699746</v>
      </c>
      <c r="W29" s="64">
        <f t="shared" si="5"/>
        <v>82319251</v>
      </c>
    </row>
    <row r="30" spans="1:23" x14ac:dyDescent="0.2">
      <c r="A30" s="312" t="s">
        <v>343</v>
      </c>
      <c r="B30" s="313"/>
      <c r="C30" s="313"/>
      <c r="D30" s="313"/>
      <c r="E30" s="313"/>
      <c r="F30" s="313"/>
      <c r="G30" s="313"/>
      <c r="H30" s="313"/>
      <c r="I30" s="313"/>
      <c r="J30" s="313"/>
      <c r="K30" s="313"/>
      <c r="L30" s="313"/>
      <c r="M30" s="313"/>
      <c r="N30" s="313"/>
      <c r="O30" s="313"/>
      <c r="P30" s="313"/>
      <c r="Q30" s="313"/>
      <c r="R30" s="313"/>
      <c r="S30" s="313"/>
      <c r="T30" s="313"/>
      <c r="U30" s="313"/>
      <c r="V30" s="313"/>
      <c r="W30" s="313"/>
    </row>
    <row r="31" spans="1:23" ht="36.75" customHeight="1" x14ac:dyDescent="0.2">
      <c r="A31" s="314" t="s">
        <v>344</v>
      </c>
      <c r="B31" s="314"/>
      <c r="C31" s="314"/>
      <c r="D31" s="314"/>
      <c r="E31" s="314"/>
      <c r="F31" s="314"/>
      <c r="G31" s="7">
        <v>24</v>
      </c>
      <c r="H31" s="62">
        <f>SUM(H12:H20)</f>
        <v>0</v>
      </c>
      <c r="I31" s="62">
        <f t="shared" ref="I31:W31" si="6">SUM(I12:I20)</f>
        <v>0</v>
      </c>
      <c r="J31" s="62">
        <f t="shared" si="6"/>
        <v>0</v>
      </c>
      <c r="K31" s="62">
        <f t="shared" si="6"/>
        <v>0</v>
      </c>
      <c r="L31" s="62">
        <f t="shared" si="6"/>
        <v>0</v>
      </c>
      <c r="M31" s="62">
        <f t="shared" si="6"/>
        <v>0</v>
      </c>
      <c r="N31" s="62">
        <f t="shared" si="6"/>
        <v>1231194</v>
      </c>
      <c r="O31" s="62">
        <f t="shared" si="6"/>
        <v>-28695510</v>
      </c>
      <c r="P31" s="62">
        <f t="shared" si="6"/>
        <v>0</v>
      </c>
      <c r="Q31" s="62">
        <f t="shared" si="6"/>
        <v>0</v>
      </c>
      <c r="R31" s="62">
        <f t="shared" si="6"/>
        <v>0</v>
      </c>
      <c r="S31" s="62">
        <f t="shared" si="6"/>
        <v>0</v>
      </c>
      <c r="T31" s="62">
        <f t="shared" si="6"/>
        <v>0</v>
      </c>
      <c r="U31" s="62">
        <f t="shared" si="6"/>
        <v>-27464316</v>
      </c>
      <c r="V31" s="62">
        <f t="shared" si="6"/>
        <v>-6015</v>
      </c>
      <c r="W31" s="62">
        <f t="shared" si="6"/>
        <v>-27470331</v>
      </c>
    </row>
    <row r="32" spans="1:23" ht="31.5" customHeight="1" x14ac:dyDescent="0.2">
      <c r="A32" s="314" t="s">
        <v>345</v>
      </c>
      <c r="B32" s="314"/>
      <c r="C32" s="314"/>
      <c r="D32" s="314"/>
      <c r="E32" s="314"/>
      <c r="F32" s="314"/>
      <c r="G32" s="7">
        <v>25</v>
      </c>
      <c r="H32" s="62">
        <f>H11+H31</f>
        <v>0</v>
      </c>
      <c r="I32" s="62">
        <f t="shared" ref="I32:W32" si="7">I11+I31</f>
        <v>0</v>
      </c>
      <c r="J32" s="62">
        <f t="shared" si="7"/>
        <v>0</v>
      </c>
      <c r="K32" s="62">
        <f t="shared" si="7"/>
        <v>0</v>
      </c>
      <c r="L32" s="62">
        <f t="shared" si="7"/>
        <v>0</v>
      </c>
      <c r="M32" s="62">
        <f t="shared" si="7"/>
        <v>0</v>
      </c>
      <c r="N32" s="62">
        <f t="shared" si="7"/>
        <v>1231194</v>
      </c>
      <c r="O32" s="62">
        <f t="shared" si="7"/>
        <v>-28695510</v>
      </c>
      <c r="P32" s="62">
        <f t="shared" si="7"/>
        <v>0</v>
      </c>
      <c r="Q32" s="62">
        <f t="shared" si="7"/>
        <v>0</v>
      </c>
      <c r="R32" s="62">
        <f t="shared" si="7"/>
        <v>0</v>
      </c>
      <c r="S32" s="62">
        <f t="shared" si="7"/>
        <v>0</v>
      </c>
      <c r="T32" s="62">
        <f t="shared" si="7"/>
        <v>-119570198</v>
      </c>
      <c r="U32" s="62">
        <f t="shared" si="7"/>
        <v>-147034514</v>
      </c>
      <c r="V32" s="62">
        <f t="shared" si="7"/>
        <v>-6015</v>
      </c>
      <c r="W32" s="62">
        <f t="shared" si="7"/>
        <v>-147040529</v>
      </c>
    </row>
    <row r="33" spans="1:23" ht="30.75" customHeight="1" x14ac:dyDescent="0.2">
      <c r="A33" s="315" t="s">
        <v>346</v>
      </c>
      <c r="B33" s="315"/>
      <c r="C33" s="315"/>
      <c r="D33" s="315"/>
      <c r="E33" s="315"/>
      <c r="F33" s="315"/>
      <c r="G33" s="8">
        <v>26</v>
      </c>
      <c r="H33" s="64">
        <f>SUM(H21:H28)</f>
        <v>0</v>
      </c>
      <c r="I33" s="64">
        <f t="shared" ref="I33:W33" si="8">SUM(I21:I28)</f>
        <v>1021242</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4401367</v>
      </c>
      <c r="T33" s="64">
        <f t="shared" si="8"/>
        <v>-4401367</v>
      </c>
      <c r="U33" s="64">
        <f t="shared" si="8"/>
        <v>1021242</v>
      </c>
      <c r="V33" s="64">
        <f t="shared" si="8"/>
        <v>0</v>
      </c>
      <c r="W33" s="64">
        <f t="shared" si="8"/>
        <v>1021242</v>
      </c>
    </row>
    <row r="34" spans="1:23" x14ac:dyDescent="0.2">
      <c r="A34" s="312" t="s">
        <v>347</v>
      </c>
      <c r="B34" s="316"/>
      <c r="C34" s="316"/>
      <c r="D34" s="316"/>
      <c r="E34" s="316"/>
      <c r="F34" s="316"/>
      <c r="G34" s="316"/>
      <c r="H34" s="316"/>
      <c r="I34" s="316"/>
      <c r="J34" s="316"/>
      <c r="K34" s="316"/>
      <c r="L34" s="316"/>
      <c r="M34" s="316"/>
      <c r="N34" s="316"/>
      <c r="O34" s="316"/>
      <c r="P34" s="316"/>
      <c r="Q34" s="316"/>
      <c r="R34" s="316"/>
      <c r="S34" s="316"/>
      <c r="T34" s="316"/>
      <c r="U34" s="316"/>
      <c r="V34" s="316"/>
      <c r="W34" s="316"/>
    </row>
    <row r="35" spans="1:23" x14ac:dyDescent="0.2">
      <c r="A35" s="310" t="s">
        <v>377</v>
      </c>
      <c r="B35" s="310"/>
      <c r="C35" s="310"/>
      <c r="D35" s="310"/>
      <c r="E35" s="310"/>
      <c r="F35" s="310"/>
      <c r="G35" s="6">
        <v>27</v>
      </c>
      <c r="H35" s="61">
        <v>247193050</v>
      </c>
      <c r="I35" s="61">
        <v>88235980</v>
      </c>
      <c r="J35" s="61">
        <v>11652410</v>
      </c>
      <c r="K35" s="61">
        <v>8465950</v>
      </c>
      <c r="L35" s="61">
        <v>8465950</v>
      </c>
      <c r="M35" s="61">
        <v>32188407</v>
      </c>
      <c r="N35" s="61">
        <v>32251148</v>
      </c>
      <c r="O35" s="61">
        <v>40706979</v>
      </c>
      <c r="P35" s="61">
        <v>0</v>
      </c>
      <c r="Q35" s="61">
        <v>0</v>
      </c>
      <c r="R35" s="61">
        <v>0</v>
      </c>
      <c r="S35" s="61">
        <v>-249638779</v>
      </c>
      <c r="T35" s="61">
        <v>-119570198</v>
      </c>
      <c r="U35" s="65">
        <f t="shared" ref="U35:U37" si="9">H35+I35+J35+K35-L35+M35+N35+O35+P35+Q35+R35+S35+T35</f>
        <v>83018997</v>
      </c>
      <c r="V35" s="61">
        <v>-699746</v>
      </c>
      <c r="W35" s="65">
        <f t="shared" ref="W35:W37" si="10">U35+V35</f>
        <v>82319251</v>
      </c>
    </row>
    <row r="36" spans="1:23" x14ac:dyDescent="0.2">
      <c r="A36" s="293" t="s">
        <v>323</v>
      </c>
      <c r="B36" s="293"/>
      <c r="C36" s="293"/>
      <c r="D36" s="293"/>
      <c r="E36" s="293"/>
      <c r="F36" s="293"/>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
      <c r="A37" s="293" t="s">
        <v>324</v>
      </c>
      <c r="B37" s="293"/>
      <c r="C37" s="293"/>
      <c r="D37" s="293"/>
      <c r="E37" s="293"/>
      <c r="F37" s="293"/>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
      <c r="A38" s="310" t="s">
        <v>378</v>
      </c>
      <c r="B38" s="310"/>
      <c r="C38" s="310"/>
      <c r="D38" s="310"/>
      <c r="E38" s="310"/>
      <c r="F38" s="310"/>
      <c r="G38" s="6">
        <v>30</v>
      </c>
      <c r="H38" s="65">
        <f>H35+H36+H37</f>
        <v>247193050</v>
      </c>
      <c r="I38" s="65">
        <f t="shared" ref="I38:W38" si="11">I35+I36+I37</f>
        <v>88235980</v>
      </c>
      <c r="J38" s="65">
        <f t="shared" si="11"/>
        <v>11652410</v>
      </c>
      <c r="K38" s="65">
        <f t="shared" si="11"/>
        <v>8465950</v>
      </c>
      <c r="L38" s="65">
        <f t="shared" si="11"/>
        <v>8465950</v>
      </c>
      <c r="M38" s="65">
        <f t="shared" si="11"/>
        <v>32188407</v>
      </c>
      <c r="N38" s="65">
        <f t="shared" si="11"/>
        <v>32251148</v>
      </c>
      <c r="O38" s="65">
        <f t="shared" si="11"/>
        <v>40706979</v>
      </c>
      <c r="P38" s="65">
        <f t="shared" si="11"/>
        <v>0</v>
      </c>
      <c r="Q38" s="65">
        <f t="shared" si="11"/>
        <v>0</v>
      </c>
      <c r="R38" s="65">
        <f t="shared" si="11"/>
        <v>0</v>
      </c>
      <c r="S38" s="65">
        <f t="shared" si="11"/>
        <v>-249638779</v>
      </c>
      <c r="T38" s="65">
        <f t="shared" si="11"/>
        <v>-119570198</v>
      </c>
      <c r="U38" s="65">
        <f t="shared" si="11"/>
        <v>83018997</v>
      </c>
      <c r="V38" s="65">
        <f t="shared" si="11"/>
        <v>-699746</v>
      </c>
      <c r="W38" s="65">
        <f t="shared" si="11"/>
        <v>82319251</v>
      </c>
    </row>
    <row r="39" spans="1:23" x14ac:dyDescent="0.2">
      <c r="A39" s="293" t="s">
        <v>325</v>
      </c>
      <c r="B39" s="293"/>
      <c r="C39" s="293"/>
      <c r="D39" s="293"/>
      <c r="E39" s="293"/>
      <c r="F39" s="293"/>
      <c r="G39" s="6">
        <v>31</v>
      </c>
      <c r="H39" s="63">
        <v>0</v>
      </c>
      <c r="I39" s="63">
        <v>0</v>
      </c>
      <c r="J39" s="63">
        <v>0</v>
      </c>
      <c r="K39" s="63">
        <v>0</v>
      </c>
      <c r="L39" s="63">
        <v>0</v>
      </c>
      <c r="M39" s="63">
        <v>0</v>
      </c>
      <c r="N39" s="63">
        <v>0</v>
      </c>
      <c r="O39" s="63">
        <v>0</v>
      </c>
      <c r="P39" s="63">
        <v>0</v>
      </c>
      <c r="Q39" s="63">
        <v>0</v>
      </c>
      <c r="R39" s="63">
        <v>0</v>
      </c>
      <c r="S39" s="63">
        <v>0</v>
      </c>
      <c r="T39" s="61">
        <v>22381228</v>
      </c>
      <c r="U39" s="65">
        <f t="shared" ref="U39:U56" si="12">H39+I39+J39+K39-L39+M39+N39+O39+P39+Q39+R39+S39+T39</f>
        <v>22381228</v>
      </c>
      <c r="V39" s="61">
        <v>0</v>
      </c>
      <c r="W39" s="65">
        <f t="shared" ref="W39:W56" si="13">U39+V39</f>
        <v>22381228</v>
      </c>
    </row>
    <row r="40" spans="1:23" x14ac:dyDescent="0.2">
      <c r="A40" s="293" t="s">
        <v>326</v>
      </c>
      <c r="B40" s="293"/>
      <c r="C40" s="293"/>
      <c r="D40" s="293"/>
      <c r="E40" s="293"/>
      <c r="F40" s="293"/>
      <c r="G40" s="6">
        <v>32</v>
      </c>
      <c r="H40" s="63">
        <v>0</v>
      </c>
      <c r="I40" s="63">
        <v>0</v>
      </c>
      <c r="J40" s="63">
        <v>0</v>
      </c>
      <c r="K40" s="63">
        <v>0</v>
      </c>
      <c r="L40" s="63">
        <v>0</v>
      </c>
      <c r="M40" s="63">
        <v>0</v>
      </c>
      <c r="N40" s="61">
        <v>-1576943</v>
      </c>
      <c r="O40" s="63">
        <v>0</v>
      </c>
      <c r="P40" s="63">
        <v>0</v>
      </c>
      <c r="Q40" s="63">
        <v>0</v>
      </c>
      <c r="R40" s="63">
        <v>0</v>
      </c>
      <c r="S40" s="63">
        <v>0</v>
      </c>
      <c r="T40" s="63">
        <v>0</v>
      </c>
      <c r="U40" s="65">
        <f t="shared" si="12"/>
        <v>-1576943</v>
      </c>
      <c r="V40" s="61">
        <v>286</v>
      </c>
      <c r="W40" s="65">
        <f t="shared" si="13"/>
        <v>-1576657</v>
      </c>
    </row>
    <row r="41" spans="1:23" ht="27" customHeight="1" x14ac:dyDescent="0.2">
      <c r="A41" s="293" t="s">
        <v>348</v>
      </c>
      <c r="B41" s="293"/>
      <c r="C41" s="293"/>
      <c r="D41" s="293"/>
      <c r="E41" s="293"/>
      <c r="F41" s="293"/>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
      <c r="A42" s="293" t="s">
        <v>328</v>
      </c>
      <c r="B42" s="293"/>
      <c r="C42" s="293"/>
      <c r="D42" s="293"/>
      <c r="E42" s="293"/>
      <c r="F42" s="293"/>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
      <c r="A43" s="293" t="s">
        <v>329</v>
      </c>
      <c r="B43" s="293"/>
      <c r="C43" s="293"/>
      <c r="D43" s="293"/>
      <c r="E43" s="293"/>
      <c r="F43" s="293"/>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
      <c r="A44" s="293" t="s">
        <v>330</v>
      </c>
      <c r="B44" s="293"/>
      <c r="C44" s="293"/>
      <c r="D44" s="293"/>
      <c r="E44" s="293"/>
      <c r="F44" s="293"/>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
      <c r="A45" s="293" t="s">
        <v>349</v>
      </c>
      <c r="B45" s="293"/>
      <c r="C45" s="293"/>
      <c r="D45" s="293"/>
      <c r="E45" s="293"/>
      <c r="F45" s="293"/>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
      <c r="A46" s="293" t="s">
        <v>332</v>
      </c>
      <c r="B46" s="293"/>
      <c r="C46" s="293"/>
      <c r="D46" s="293"/>
      <c r="E46" s="293"/>
      <c r="F46" s="293"/>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
      <c r="A47" s="293" t="s">
        <v>333</v>
      </c>
      <c r="B47" s="293"/>
      <c r="C47" s="293"/>
      <c r="D47" s="293"/>
      <c r="E47" s="293"/>
      <c r="F47" s="293"/>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
      <c r="A48" s="293" t="s">
        <v>334</v>
      </c>
      <c r="B48" s="293"/>
      <c r="C48" s="293"/>
      <c r="D48" s="293"/>
      <c r="E48" s="293"/>
      <c r="F48" s="293"/>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
      <c r="A49" s="293" t="s">
        <v>350</v>
      </c>
      <c r="B49" s="293"/>
      <c r="C49" s="293"/>
      <c r="D49" s="293"/>
      <c r="E49" s="293"/>
      <c r="F49" s="293"/>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
      <c r="A50" s="293" t="s">
        <v>336</v>
      </c>
      <c r="B50" s="293"/>
      <c r="C50" s="293"/>
      <c r="D50" s="293"/>
      <c r="E50" s="293"/>
      <c r="F50" s="293"/>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
      <c r="A51" s="293" t="s">
        <v>351</v>
      </c>
      <c r="B51" s="293"/>
      <c r="C51" s="293"/>
      <c r="D51" s="293"/>
      <c r="E51" s="293"/>
      <c r="F51" s="293"/>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
      <c r="A52" s="293" t="s">
        <v>338</v>
      </c>
      <c r="B52" s="293"/>
      <c r="C52" s="293"/>
      <c r="D52" s="293"/>
      <c r="E52" s="293"/>
      <c r="F52" s="293"/>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
      <c r="A53" s="293" t="s">
        <v>339</v>
      </c>
      <c r="B53" s="293"/>
      <c r="C53" s="293"/>
      <c r="D53" s="293"/>
      <c r="E53" s="293"/>
      <c r="F53" s="293"/>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
      <c r="A54" s="293" t="s">
        <v>340</v>
      </c>
      <c r="B54" s="293"/>
      <c r="C54" s="293"/>
      <c r="D54" s="293"/>
      <c r="E54" s="293"/>
      <c r="F54" s="293"/>
      <c r="G54" s="6">
        <v>46</v>
      </c>
      <c r="H54" s="61">
        <v>0</v>
      </c>
      <c r="I54" s="61">
        <v>-2094310</v>
      </c>
      <c r="J54" s="61">
        <v>0</v>
      </c>
      <c r="K54" s="61">
        <v>0</v>
      </c>
      <c r="L54" s="61">
        <v>0</v>
      </c>
      <c r="M54" s="61">
        <v>0</v>
      </c>
      <c r="N54" s="61">
        <v>0</v>
      </c>
      <c r="O54" s="61">
        <v>0</v>
      </c>
      <c r="P54" s="61">
        <v>0</v>
      </c>
      <c r="Q54" s="61">
        <v>0</v>
      </c>
      <c r="R54" s="61">
        <v>0</v>
      </c>
      <c r="S54" s="61">
        <v>-119570198</v>
      </c>
      <c r="T54" s="61">
        <v>119570198</v>
      </c>
      <c r="U54" s="65">
        <f t="shared" si="12"/>
        <v>-2094310</v>
      </c>
      <c r="V54" s="61">
        <v>0</v>
      </c>
      <c r="W54" s="65">
        <f t="shared" si="13"/>
        <v>-2094310</v>
      </c>
    </row>
    <row r="55" spans="1:23" x14ac:dyDescent="0.2">
      <c r="A55" s="293" t="s">
        <v>341</v>
      </c>
      <c r="B55" s="293"/>
      <c r="C55" s="293"/>
      <c r="D55" s="293"/>
      <c r="E55" s="293"/>
      <c r="F55" s="293"/>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
      <c r="A56" s="293" t="s">
        <v>342</v>
      </c>
      <c r="B56" s="293"/>
      <c r="C56" s="293"/>
      <c r="D56" s="293"/>
      <c r="E56" s="293"/>
      <c r="F56" s="293"/>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
      <c r="A57" s="319" t="s">
        <v>379</v>
      </c>
      <c r="B57" s="319"/>
      <c r="C57" s="319"/>
      <c r="D57" s="319"/>
      <c r="E57" s="319"/>
      <c r="F57" s="319"/>
      <c r="G57" s="9">
        <v>49</v>
      </c>
      <c r="H57" s="66">
        <f>SUM(H38:H56)</f>
        <v>247193050</v>
      </c>
      <c r="I57" s="66">
        <f t="shared" ref="I57:W57" si="14">SUM(I38:I56)</f>
        <v>86141670</v>
      </c>
      <c r="J57" s="66">
        <f t="shared" si="14"/>
        <v>11652410</v>
      </c>
      <c r="K57" s="66">
        <f t="shared" si="14"/>
        <v>8465950</v>
      </c>
      <c r="L57" s="66">
        <f t="shared" si="14"/>
        <v>8465950</v>
      </c>
      <c r="M57" s="66">
        <f t="shared" si="14"/>
        <v>32188407</v>
      </c>
      <c r="N57" s="66">
        <f t="shared" si="14"/>
        <v>30674205</v>
      </c>
      <c r="O57" s="66">
        <f t="shared" si="14"/>
        <v>40706979</v>
      </c>
      <c r="P57" s="66">
        <f t="shared" si="14"/>
        <v>0</v>
      </c>
      <c r="Q57" s="66">
        <f t="shared" si="14"/>
        <v>0</v>
      </c>
      <c r="R57" s="66">
        <f t="shared" si="14"/>
        <v>0</v>
      </c>
      <c r="S57" s="66">
        <f t="shared" si="14"/>
        <v>-369208977</v>
      </c>
      <c r="T57" s="66">
        <f t="shared" si="14"/>
        <v>22381228</v>
      </c>
      <c r="U57" s="66">
        <f t="shared" si="14"/>
        <v>101728972</v>
      </c>
      <c r="V57" s="66">
        <f t="shared" si="14"/>
        <v>-699460</v>
      </c>
      <c r="W57" s="66">
        <f t="shared" si="14"/>
        <v>101029512</v>
      </c>
    </row>
    <row r="58" spans="1:23" x14ac:dyDescent="0.2">
      <c r="A58" s="312" t="s">
        <v>343</v>
      </c>
      <c r="B58" s="313"/>
      <c r="C58" s="313"/>
      <c r="D58" s="313"/>
      <c r="E58" s="313"/>
      <c r="F58" s="313"/>
      <c r="G58" s="313"/>
      <c r="H58" s="313"/>
      <c r="I58" s="313"/>
      <c r="J58" s="313"/>
      <c r="K58" s="313"/>
      <c r="L58" s="313"/>
      <c r="M58" s="313"/>
      <c r="N58" s="313"/>
      <c r="O58" s="313"/>
      <c r="P58" s="313"/>
      <c r="Q58" s="313"/>
      <c r="R58" s="313"/>
      <c r="S58" s="313"/>
      <c r="T58" s="313"/>
      <c r="U58" s="313"/>
      <c r="V58" s="313"/>
      <c r="W58" s="313"/>
    </row>
    <row r="59" spans="1:23" ht="31.5" customHeight="1" x14ac:dyDescent="0.2">
      <c r="A59" s="317" t="s">
        <v>352</v>
      </c>
      <c r="B59" s="317"/>
      <c r="C59" s="317"/>
      <c r="D59" s="317"/>
      <c r="E59" s="317"/>
      <c r="F59" s="317"/>
      <c r="G59" s="6">
        <v>50</v>
      </c>
      <c r="H59" s="65">
        <f>SUM(H40:H48)</f>
        <v>0</v>
      </c>
      <c r="I59" s="65">
        <f t="shared" ref="I59:W59" si="15">SUM(I40:I48)</f>
        <v>0</v>
      </c>
      <c r="J59" s="65">
        <f t="shared" si="15"/>
        <v>0</v>
      </c>
      <c r="K59" s="65">
        <f t="shared" si="15"/>
        <v>0</v>
      </c>
      <c r="L59" s="65">
        <f t="shared" si="15"/>
        <v>0</v>
      </c>
      <c r="M59" s="65">
        <f t="shared" si="15"/>
        <v>0</v>
      </c>
      <c r="N59" s="65">
        <f t="shared" si="15"/>
        <v>-1576943</v>
      </c>
      <c r="O59" s="65">
        <f t="shared" si="15"/>
        <v>0</v>
      </c>
      <c r="P59" s="65">
        <f t="shared" si="15"/>
        <v>0</v>
      </c>
      <c r="Q59" s="65">
        <f t="shared" si="15"/>
        <v>0</v>
      </c>
      <c r="R59" s="65">
        <f t="shared" si="15"/>
        <v>0</v>
      </c>
      <c r="S59" s="65">
        <f t="shared" si="15"/>
        <v>0</v>
      </c>
      <c r="T59" s="65">
        <f t="shared" si="15"/>
        <v>0</v>
      </c>
      <c r="U59" s="65">
        <f t="shared" si="15"/>
        <v>-1576943</v>
      </c>
      <c r="V59" s="65">
        <f t="shared" si="15"/>
        <v>286</v>
      </c>
      <c r="W59" s="65">
        <f t="shared" si="15"/>
        <v>-1576657</v>
      </c>
    </row>
    <row r="60" spans="1:23" ht="27.75" customHeight="1" x14ac:dyDescent="0.2">
      <c r="A60" s="317" t="s">
        <v>353</v>
      </c>
      <c r="B60" s="317"/>
      <c r="C60" s="317"/>
      <c r="D60" s="317"/>
      <c r="E60" s="317"/>
      <c r="F60" s="317"/>
      <c r="G60" s="6">
        <v>51</v>
      </c>
      <c r="H60" s="65">
        <f>H39+H59</f>
        <v>0</v>
      </c>
      <c r="I60" s="65">
        <f t="shared" ref="I60:W60" si="16">I39+I59</f>
        <v>0</v>
      </c>
      <c r="J60" s="65">
        <f t="shared" si="16"/>
        <v>0</v>
      </c>
      <c r="K60" s="65">
        <f t="shared" si="16"/>
        <v>0</v>
      </c>
      <c r="L60" s="65">
        <f t="shared" si="16"/>
        <v>0</v>
      </c>
      <c r="M60" s="65">
        <f t="shared" si="16"/>
        <v>0</v>
      </c>
      <c r="N60" s="65">
        <f t="shared" si="16"/>
        <v>-1576943</v>
      </c>
      <c r="O60" s="65">
        <f t="shared" si="16"/>
        <v>0</v>
      </c>
      <c r="P60" s="65">
        <f t="shared" si="16"/>
        <v>0</v>
      </c>
      <c r="Q60" s="65">
        <f t="shared" si="16"/>
        <v>0</v>
      </c>
      <c r="R60" s="65">
        <f t="shared" si="16"/>
        <v>0</v>
      </c>
      <c r="S60" s="65">
        <f t="shared" si="16"/>
        <v>0</v>
      </c>
      <c r="T60" s="65">
        <f t="shared" si="16"/>
        <v>22381228</v>
      </c>
      <c r="U60" s="65">
        <f t="shared" si="16"/>
        <v>20804285</v>
      </c>
      <c r="V60" s="65">
        <f t="shared" si="16"/>
        <v>286</v>
      </c>
      <c r="W60" s="65">
        <f t="shared" si="16"/>
        <v>20804571</v>
      </c>
    </row>
    <row r="61" spans="1:23" ht="29.25" customHeight="1" x14ac:dyDescent="0.2">
      <c r="A61" s="318" t="s">
        <v>354</v>
      </c>
      <c r="B61" s="318"/>
      <c r="C61" s="318"/>
      <c r="D61" s="318"/>
      <c r="E61" s="318"/>
      <c r="F61" s="318"/>
      <c r="G61" s="9">
        <v>52</v>
      </c>
      <c r="H61" s="66">
        <f>SUM(H49:H56)</f>
        <v>0</v>
      </c>
      <c r="I61" s="66">
        <f t="shared" ref="I61:W61" si="17">SUM(I49:I56)</f>
        <v>-2094310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-119570198</v>
      </c>
      <c r="T61" s="66">
        <f t="shared" si="17"/>
        <v>119570198</v>
      </c>
      <c r="U61" s="66">
        <f t="shared" si="17"/>
        <v>-2094310</v>
      </c>
      <c r="V61" s="66">
        <f t="shared" si="17"/>
        <v>0</v>
      </c>
      <c r="W61" s="66">
        <f t="shared" si="17"/>
        <v>-2094310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47"/>
  <sheetViews>
    <sheetView view="pageBreakPreview" zoomScaleNormal="100" zoomScaleSheetLayoutView="100" workbookViewId="0">
      <selection sqref="A1:I47"/>
    </sheetView>
  </sheetViews>
  <sheetFormatPr defaultRowHeight="12.75" x14ac:dyDescent="0.2"/>
  <sheetData>
    <row r="1" spans="1:9" x14ac:dyDescent="0.2">
      <c r="A1" s="320" t="s">
        <v>482</v>
      </c>
      <c r="B1" s="321"/>
      <c r="C1" s="321"/>
      <c r="D1" s="321"/>
      <c r="E1" s="321"/>
      <c r="F1" s="321"/>
      <c r="G1" s="321"/>
      <c r="H1" s="321"/>
      <c r="I1" s="321"/>
    </row>
    <row r="2" spans="1:9" x14ac:dyDescent="0.2">
      <c r="A2" s="321"/>
      <c r="B2" s="321"/>
      <c r="C2" s="321"/>
      <c r="D2" s="321"/>
      <c r="E2" s="321"/>
      <c r="F2" s="321"/>
      <c r="G2" s="321"/>
      <c r="H2" s="321"/>
      <c r="I2" s="321"/>
    </row>
    <row r="3" spans="1:9" x14ac:dyDescent="0.2">
      <c r="A3" s="321"/>
      <c r="B3" s="321"/>
      <c r="C3" s="321"/>
      <c r="D3" s="321"/>
      <c r="E3" s="321"/>
      <c r="F3" s="321"/>
      <c r="G3" s="321"/>
      <c r="H3" s="321"/>
      <c r="I3" s="321"/>
    </row>
    <row r="4" spans="1:9" x14ac:dyDescent="0.2">
      <c r="A4" s="321"/>
      <c r="B4" s="321"/>
      <c r="C4" s="321"/>
      <c r="D4" s="321"/>
      <c r="E4" s="321"/>
      <c r="F4" s="321"/>
      <c r="G4" s="321"/>
      <c r="H4" s="321"/>
      <c r="I4" s="321"/>
    </row>
    <row r="5" spans="1:9" x14ac:dyDescent="0.2">
      <c r="A5" s="321"/>
      <c r="B5" s="321"/>
      <c r="C5" s="321"/>
      <c r="D5" s="321"/>
      <c r="E5" s="321"/>
      <c r="F5" s="321"/>
      <c r="G5" s="321"/>
      <c r="H5" s="321"/>
      <c r="I5" s="321"/>
    </row>
    <row r="6" spans="1:9" x14ac:dyDescent="0.2">
      <c r="A6" s="321"/>
      <c r="B6" s="321"/>
      <c r="C6" s="321"/>
      <c r="D6" s="321"/>
      <c r="E6" s="321"/>
      <c r="F6" s="321"/>
      <c r="G6" s="321"/>
      <c r="H6" s="321"/>
      <c r="I6" s="321"/>
    </row>
    <row r="7" spans="1:9" x14ac:dyDescent="0.2">
      <c r="A7" s="321"/>
      <c r="B7" s="321"/>
      <c r="C7" s="321"/>
      <c r="D7" s="321"/>
      <c r="E7" s="321"/>
      <c r="F7" s="321"/>
      <c r="G7" s="321"/>
      <c r="H7" s="321"/>
      <c r="I7" s="321"/>
    </row>
    <row r="8" spans="1:9" x14ac:dyDescent="0.2">
      <c r="A8" s="321"/>
      <c r="B8" s="321"/>
      <c r="C8" s="321"/>
      <c r="D8" s="321"/>
      <c r="E8" s="321"/>
      <c r="F8" s="321"/>
      <c r="G8" s="321"/>
      <c r="H8" s="321"/>
      <c r="I8" s="321"/>
    </row>
    <row r="9" spans="1:9" x14ac:dyDescent="0.2">
      <c r="A9" s="321"/>
      <c r="B9" s="321"/>
      <c r="C9" s="321"/>
      <c r="D9" s="321"/>
      <c r="E9" s="321"/>
      <c r="F9" s="321"/>
      <c r="G9" s="321"/>
      <c r="H9" s="321"/>
      <c r="I9" s="321"/>
    </row>
    <row r="10" spans="1:9" x14ac:dyDescent="0.2">
      <c r="A10" s="321"/>
      <c r="B10" s="321"/>
      <c r="C10" s="321"/>
      <c r="D10" s="321"/>
      <c r="E10" s="321"/>
      <c r="F10" s="321"/>
      <c r="G10" s="321"/>
      <c r="H10" s="321"/>
      <c r="I10" s="321"/>
    </row>
    <row r="11" spans="1:9" x14ac:dyDescent="0.2">
      <c r="A11" s="321"/>
      <c r="B11" s="321"/>
      <c r="C11" s="321"/>
      <c r="D11" s="321"/>
      <c r="E11" s="321"/>
      <c r="F11" s="321"/>
      <c r="G11" s="321"/>
      <c r="H11" s="321"/>
      <c r="I11" s="321"/>
    </row>
    <row r="12" spans="1:9" x14ac:dyDescent="0.2">
      <c r="A12" s="321"/>
      <c r="B12" s="321"/>
      <c r="C12" s="321"/>
      <c r="D12" s="321"/>
      <c r="E12" s="321"/>
      <c r="F12" s="321"/>
      <c r="G12" s="321"/>
      <c r="H12" s="321"/>
      <c r="I12" s="321"/>
    </row>
    <row r="13" spans="1:9" x14ac:dyDescent="0.2">
      <c r="A13" s="321"/>
      <c r="B13" s="321"/>
      <c r="C13" s="321"/>
      <c r="D13" s="321"/>
      <c r="E13" s="321"/>
      <c r="F13" s="321"/>
      <c r="G13" s="321"/>
      <c r="H13" s="321"/>
      <c r="I13" s="321"/>
    </row>
    <row r="14" spans="1:9" x14ac:dyDescent="0.2">
      <c r="A14" s="321"/>
      <c r="B14" s="321"/>
      <c r="C14" s="321"/>
      <c r="D14" s="321"/>
      <c r="E14" s="321"/>
      <c r="F14" s="321"/>
      <c r="G14" s="321"/>
      <c r="H14" s="321"/>
      <c r="I14" s="321"/>
    </row>
    <row r="15" spans="1:9" x14ac:dyDescent="0.2">
      <c r="A15" s="321"/>
      <c r="B15" s="321"/>
      <c r="C15" s="321"/>
      <c r="D15" s="321"/>
      <c r="E15" s="321"/>
      <c r="F15" s="321"/>
      <c r="G15" s="321"/>
      <c r="H15" s="321"/>
      <c r="I15" s="321"/>
    </row>
    <row r="16" spans="1:9" x14ac:dyDescent="0.2">
      <c r="A16" s="321"/>
      <c r="B16" s="321"/>
      <c r="C16" s="321"/>
      <c r="D16" s="321"/>
      <c r="E16" s="321"/>
      <c r="F16" s="321"/>
      <c r="G16" s="321"/>
      <c r="H16" s="321"/>
      <c r="I16" s="321"/>
    </row>
    <row r="17" spans="1:9" x14ac:dyDescent="0.2">
      <c r="A17" s="321"/>
      <c r="B17" s="321"/>
      <c r="C17" s="321"/>
      <c r="D17" s="321"/>
      <c r="E17" s="321"/>
      <c r="F17" s="321"/>
      <c r="G17" s="321"/>
      <c r="H17" s="321"/>
      <c r="I17" s="321"/>
    </row>
    <row r="18" spans="1:9" x14ac:dyDescent="0.2">
      <c r="A18" s="321"/>
      <c r="B18" s="321"/>
      <c r="C18" s="321"/>
      <c r="D18" s="321"/>
      <c r="E18" s="321"/>
      <c r="F18" s="321"/>
      <c r="G18" s="321"/>
      <c r="H18" s="321"/>
      <c r="I18" s="321"/>
    </row>
    <row r="19" spans="1:9" x14ac:dyDescent="0.2">
      <c r="A19" s="321"/>
      <c r="B19" s="321"/>
      <c r="C19" s="321"/>
      <c r="D19" s="321"/>
      <c r="E19" s="321"/>
      <c r="F19" s="321"/>
      <c r="G19" s="321"/>
      <c r="H19" s="321"/>
      <c r="I19" s="321"/>
    </row>
    <row r="20" spans="1:9" x14ac:dyDescent="0.2">
      <c r="A20" s="321"/>
      <c r="B20" s="321"/>
      <c r="C20" s="321"/>
      <c r="D20" s="321"/>
      <c r="E20" s="321"/>
      <c r="F20" s="321"/>
      <c r="G20" s="321"/>
      <c r="H20" s="321"/>
      <c r="I20" s="321"/>
    </row>
    <row r="21" spans="1:9" x14ac:dyDescent="0.2">
      <c r="A21" s="321"/>
      <c r="B21" s="321"/>
      <c r="C21" s="321"/>
      <c r="D21" s="321"/>
      <c r="E21" s="321"/>
      <c r="F21" s="321"/>
      <c r="G21" s="321"/>
      <c r="H21" s="321"/>
      <c r="I21" s="321"/>
    </row>
    <row r="22" spans="1:9" x14ac:dyDescent="0.2">
      <c r="A22" s="321"/>
      <c r="B22" s="321"/>
      <c r="C22" s="321"/>
      <c r="D22" s="321"/>
      <c r="E22" s="321"/>
      <c r="F22" s="321"/>
      <c r="G22" s="321"/>
      <c r="H22" s="321"/>
      <c r="I22" s="321"/>
    </row>
    <row r="23" spans="1:9" x14ac:dyDescent="0.2">
      <c r="A23" s="321"/>
      <c r="B23" s="321"/>
      <c r="C23" s="321"/>
      <c r="D23" s="321"/>
      <c r="E23" s="321"/>
      <c r="F23" s="321"/>
      <c r="G23" s="321"/>
      <c r="H23" s="321"/>
      <c r="I23" s="321"/>
    </row>
    <row r="24" spans="1:9" x14ac:dyDescent="0.2">
      <c r="A24" s="321"/>
      <c r="B24" s="321"/>
      <c r="C24" s="321"/>
      <c r="D24" s="321"/>
      <c r="E24" s="321"/>
      <c r="F24" s="321"/>
      <c r="G24" s="321"/>
      <c r="H24" s="321"/>
      <c r="I24" s="321"/>
    </row>
    <row r="25" spans="1:9" x14ac:dyDescent="0.2">
      <c r="A25" s="321"/>
      <c r="B25" s="321"/>
      <c r="C25" s="321"/>
      <c r="D25" s="321"/>
      <c r="E25" s="321"/>
      <c r="F25" s="321"/>
      <c r="G25" s="321"/>
      <c r="H25" s="321"/>
      <c r="I25" s="321"/>
    </row>
    <row r="26" spans="1:9" x14ac:dyDescent="0.2">
      <c r="A26" s="321"/>
      <c r="B26" s="321"/>
      <c r="C26" s="321"/>
      <c r="D26" s="321"/>
      <c r="E26" s="321"/>
      <c r="F26" s="321"/>
      <c r="G26" s="321"/>
      <c r="H26" s="321"/>
      <c r="I26" s="321"/>
    </row>
    <row r="27" spans="1:9" x14ac:dyDescent="0.2">
      <c r="A27" s="321"/>
      <c r="B27" s="321"/>
      <c r="C27" s="321"/>
      <c r="D27" s="321"/>
      <c r="E27" s="321"/>
      <c r="F27" s="321"/>
      <c r="G27" s="321"/>
      <c r="H27" s="321"/>
      <c r="I27" s="321"/>
    </row>
    <row r="28" spans="1:9" x14ac:dyDescent="0.2">
      <c r="A28" s="321"/>
      <c r="B28" s="321"/>
      <c r="C28" s="321"/>
      <c r="D28" s="321"/>
      <c r="E28" s="321"/>
      <c r="F28" s="321"/>
      <c r="G28" s="321"/>
      <c r="H28" s="321"/>
      <c r="I28" s="321"/>
    </row>
    <row r="29" spans="1:9" x14ac:dyDescent="0.2">
      <c r="A29" s="321"/>
      <c r="B29" s="321"/>
      <c r="C29" s="321"/>
      <c r="D29" s="321"/>
      <c r="E29" s="321"/>
      <c r="F29" s="321"/>
      <c r="G29" s="321"/>
      <c r="H29" s="321"/>
      <c r="I29" s="321"/>
    </row>
    <row r="30" spans="1:9" x14ac:dyDescent="0.2">
      <c r="A30" s="321"/>
      <c r="B30" s="321"/>
      <c r="C30" s="321"/>
      <c r="D30" s="321"/>
      <c r="E30" s="321"/>
      <c r="F30" s="321"/>
      <c r="G30" s="321"/>
      <c r="H30" s="321"/>
      <c r="I30" s="321"/>
    </row>
    <row r="31" spans="1:9" x14ac:dyDescent="0.2">
      <c r="A31" s="321"/>
      <c r="B31" s="321"/>
      <c r="C31" s="321"/>
      <c r="D31" s="321"/>
      <c r="E31" s="321"/>
      <c r="F31" s="321"/>
      <c r="G31" s="321"/>
      <c r="H31" s="321"/>
      <c r="I31" s="321"/>
    </row>
    <row r="32" spans="1:9" x14ac:dyDescent="0.2">
      <c r="A32" s="321"/>
      <c r="B32" s="321"/>
      <c r="C32" s="321"/>
      <c r="D32" s="321"/>
      <c r="E32" s="321"/>
      <c r="F32" s="321"/>
      <c r="G32" s="321"/>
      <c r="H32" s="321"/>
      <c r="I32" s="321"/>
    </row>
    <row r="33" spans="1:9" x14ac:dyDescent="0.2">
      <c r="A33" s="321"/>
      <c r="B33" s="321"/>
      <c r="C33" s="321"/>
      <c r="D33" s="321"/>
      <c r="E33" s="321"/>
      <c r="F33" s="321"/>
      <c r="G33" s="321"/>
      <c r="H33" s="321"/>
      <c r="I33" s="321"/>
    </row>
    <row r="34" spans="1:9" x14ac:dyDescent="0.2">
      <c r="A34" s="321"/>
      <c r="B34" s="321"/>
      <c r="C34" s="321"/>
      <c r="D34" s="321"/>
      <c r="E34" s="321"/>
      <c r="F34" s="321"/>
      <c r="G34" s="321"/>
      <c r="H34" s="321"/>
      <c r="I34" s="321"/>
    </row>
    <row r="35" spans="1:9" x14ac:dyDescent="0.2">
      <c r="A35" s="321"/>
      <c r="B35" s="321"/>
      <c r="C35" s="321"/>
      <c r="D35" s="321"/>
      <c r="E35" s="321"/>
      <c r="F35" s="321"/>
      <c r="G35" s="321"/>
      <c r="H35" s="321"/>
      <c r="I35" s="321"/>
    </row>
    <row r="36" spans="1:9" x14ac:dyDescent="0.2">
      <c r="A36" s="321"/>
      <c r="B36" s="321"/>
      <c r="C36" s="321"/>
      <c r="D36" s="321"/>
      <c r="E36" s="321"/>
      <c r="F36" s="321"/>
      <c r="G36" s="321"/>
      <c r="H36" s="321"/>
      <c r="I36" s="321"/>
    </row>
    <row r="37" spans="1:9" x14ac:dyDescent="0.2">
      <c r="A37" s="321"/>
      <c r="B37" s="321"/>
      <c r="C37" s="321"/>
      <c r="D37" s="321"/>
      <c r="E37" s="321"/>
      <c r="F37" s="321"/>
      <c r="G37" s="321"/>
      <c r="H37" s="321"/>
      <c r="I37" s="321"/>
    </row>
    <row r="38" spans="1:9" x14ac:dyDescent="0.2">
      <c r="A38" s="321"/>
      <c r="B38" s="321"/>
      <c r="C38" s="321"/>
      <c r="D38" s="321"/>
      <c r="E38" s="321"/>
      <c r="F38" s="321"/>
      <c r="G38" s="321"/>
      <c r="H38" s="321"/>
      <c r="I38" s="321"/>
    </row>
    <row r="39" spans="1:9" x14ac:dyDescent="0.2">
      <c r="A39" s="321"/>
      <c r="B39" s="321"/>
      <c r="C39" s="321"/>
      <c r="D39" s="321"/>
      <c r="E39" s="321"/>
      <c r="F39" s="321"/>
      <c r="G39" s="321"/>
      <c r="H39" s="321"/>
      <c r="I39" s="321"/>
    </row>
    <row r="40" spans="1:9" x14ac:dyDescent="0.2">
      <c r="A40" s="321"/>
      <c r="B40" s="321"/>
      <c r="C40" s="321"/>
      <c r="D40" s="321"/>
      <c r="E40" s="321"/>
      <c r="F40" s="321"/>
      <c r="G40" s="321"/>
      <c r="H40" s="321"/>
      <c r="I40" s="321"/>
    </row>
    <row r="41" spans="1:9" x14ac:dyDescent="0.2">
      <c r="A41" s="321"/>
      <c r="B41" s="321"/>
      <c r="C41" s="321"/>
      <c r="D41" s="321"/>
      <c r="E41" s="321"/>
      <c r="F41" s="321"/>
      <c r="G41" s="321"/>
      <c r="H41" s="321"/>
      <c r="I41" s="321"/>
    </row>
    <row r="42" spans="1:9" x14ac:dyDescent="0.2">
      <c r="A42" s="321"/>
      <c r="B42" s="321"/>
      <c r="C42" s="321"/>
      <c r="D42" s="321"/>
      <c r="E42" s="321"/>
      <c r="F42" s="321"/>
      <c r="G42" s="321"/>
      <c r="H42" s="321"/>
      <c r="I42" s="321"/>
    </row>
    <row r="43" spans="1:9" x14ac:dyDescent="0.2">
      <c r="A43" s="321"/>
      <c r="B43" s="321"/>
      <c r="C43" s="321"/>
      <c r="D43" s="321"/>
      <c r="E43" s="321"/>
      <c r="F43" s="321"/>
      <c r="G43" s="321"/>
      <c r="H43" s="321"/>
      <c r="I43" s="321"/>
    </row>
    <row r="44" spans="1:9" x14ac:dyDescent="0.2">
      <c r="A44" s="321"/>
      <c r="B44" s="321"/>
      <c r="C44" s="321"/>
      <c r="D44" s="321"/>
      <c r="E44" s="321"/>
      <c r="F44" s="321"/>
      <c r="G44" s="321"/>
      <c r="H44" s="321"/>
      <c r="I44" s="321"/>
    </row>
    <row r="45" spans="1:9" x14ac:dyDescent="0.2">
      <c r="A45" s="321"/>
      <c r="B45" s="321"/>
      <c r="C45" s="321"/>
      <c r="D45" s="321"/>
      <c r="E45" s="321"/>
      <c r="F45" s="321"/>
      <c r="G45" s="321"/>
      <c r="H45" s="321"/>
      <c r="I45" s="321"/>
    </row>
    <row r="46" spans="1:9" x14ac:dyDescent="0.2">
      <c r="A46" s="321"/>
      <c r="B46" s="321"/>
      <c r="C46" s="321"/>
      <c r="D46" s="321"/>
      <c r="E46" s="321"/>
      <c r="F46" s="321"/>
      <c r="G46" s="321"/>
      <c r="H46" s="321"/>
      <c r="I46" s="321"/>
    </row>
    <row r="47" spans="1:9" ht="32.450000000000003" customHeight="1" x14ac:dyDescent="0.2">
      <c r="A47" s="321"/>
      <c r="B47" s="321"/>
      <c r="C47" s="321"/>
      <c r="D47" s="321"/>
      <c r="E47" s="321"/>
      <c r="F47" s="321"/>
      <c r="G47" s="321"/>
      <c r="H47" s="321"/>
      <c r="I47" s="321"/>
    </row>
  </sheetData>
  <mergeCells count="1">
    <mergeCell ref="A1:I4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57237D-6544-447D-9A1F-C26512200E4A}">
  <ds:schemaRefs>
    <ds:schemaRef ds:uri="http://schemas.microsoft.com/PowerBIAddIn"/>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d8745bc5-821e-4205-946a-621c2da728c8"/>
    <ds:schemaRef ds:uri="http://purl.org/dc/elements/1.1/"/>
    <ds:schemaRef ds:uri="http://purl.org/dc/terms/"/>
    <ds:schemaRef ds:uri="http://schemas.openxmlformats.org/package/2006/metadata/core-properties"/>
    <ds:schemaRef ds:uri="http://schemas.microsoft.com/office/2006/metadata/properties"/>
    <ds:schemaRef ds:uri="http://schemas.microsoft.com/office/2006/documentManagement/types"/>
    <ds:schemaRef ds:uri="22baa3bd-a2fa-4ea9-9ebb-3a9c6a55952b"/>
    <ds:schemaRef ds:uri="http://www.w3.org/XML/1998/namespace"/>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4.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Opći podacI</vt:lpstr>
      <vt:lpstr>Bilanca</vt:lpstr>
      <vt:lpstr>RDG</vt:lpstr>
      <vt:lpstr>NT_I</vt:lpstr>
      <vt:lpstr>NT_D</vt:lpstr>
      <vt:lpstr>PK</vt:lpstr>
      <vt:lpstr>Bilješke</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2019-07-26T05:35:19Z</cp:lastPrinted>
  <dcterms:created xsi:type="dcterms:W3CDTF">2008-10-17T11:51:54Z</dcterms:created>
  <dcterms:modified xsi:type="dcterms:W3CDTF">2019-10-30T15:15:22Z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