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 iterateDelta="252"/>
</workbook>
</file>

<file path=xl/calcChain.xml><?xml version="1.0" encoding="utf-8"?>
<calcChain xmlns="http://schemas.openxmlformats.org/spreadsheetml/2006/main">
  <c r="K14" i="17"/>
  <c r="J14"/>
  <c r="K86" i="19"/>
  <c r="K100"/>
  <c r="J100"/>
  <c r="K90"/>
  <c r="J90"/>
  <c r="J86"/>
  <c r="K69"/>
  <c r="J69"/>
  <c r="J114" s="1"/>
  <c r="K9"/>
  <c r="J9"/>
  <c r="K8"/>
  <c r="J8"/>
  <c r="J66" s="1"/>
  <c r="K56"/>
  <c r="J56"/>
  <c r="K49"/>
  <c r="J49"/>
  <c r="K41"/>
  <c r="J41"/>
  <c r="K40"/>
  <c r="K66" s="1"/>
  <c r="J40"/>
  <c r="K26"/>
  <c r="J26"/>
  <c r="K16"/>
  <c r="J16"/>
  <c r="K53" i="21"/>
  <c r="J53"/>
  <c r="K19"/>
  <c r="K20" s="1"/>
  <c r="K12"/>
  <c r="K21"/>
  <c r="K32"/>
  <c r="K33" s="1"/>
  <c r="K28"/>
  <c r="K34"/>
  <c r="K45"/>
  <c r="K46" s="1"/>
  <c r="K39"/>
  <c r="K47"/>
  <c r="J19"/>
  <c r="J12"/>
  <c r="J21" s="1"/>
  <c r="J20"/>
  <c r="J32"/>
  <c r="J28"/>
  <c r="J34" s="1"/>
  <c r="J33"/>
  <c r="J45"/>
  <c r="J39"/>
  <c r="J47" s="1"/>
  <c r="J46"/>
  <c r="K114" i="19" l="1"/>
  <c r="J48" i="21"/>
  <c r="K49"/>
  <c r="K48"/>
  <c r="J49"/>
</calcChain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<sst xmlns="http://schemas.openxmlformats.org/spreadsheetml/2006/main" count="396" uniqueCount="343">
  <si>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</si>
  <si>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</si>
  <si>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</si>
  <si>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</si>
  <si>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</si>
  <si>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</si>
  <si>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</si>
  <si>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</si>
  <si>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</si>
  <si>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</si>
  <si>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</si>
  <si>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</si>
  <si>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</si>
  <si>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</si>
  <si>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</si>
  <si>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</si>
  <si>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</si>
  <si>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</si>
  <si>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</si>
  <si>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</si>
  <si>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</si>
  <si>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</si>
  <si>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</si>
  <si>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</si>
  <si>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</si>
  <si>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</si>
  <si>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</si>
  <si>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</si>
  <si>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</si>
  <si>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</si>
  <si>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</si>
  <si>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</si>
  <si>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</si>
  <si>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</si>
  <si>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</si>
  <si>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</si>
  <si>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</si>
  <si>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</si>
  <si>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</si>
  <si>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</si>
  <si>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</si>
  <si>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</si>
  <si>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</si>
  <si>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</si>
  <si>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</si>
  <si>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</si>
  <si>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</si>
  <si>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</si>
  <si>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</si>
  <si>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</si>
  <si>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</si>
  <si>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</si>
  <si>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</si>
  <si>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</si>
  <si>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</si>
  <si>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</si>
  <si>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</si>
  <si>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</si>
  <si>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</si>
  <si>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</si>
  <si>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</si>
  <si>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</si>
  <si>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</si>
  <si>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</si>
  <si>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</si>
  <si>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</si>
  <si>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</si>
  <si>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</si>
  <si>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</si>
  <si>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</si>
  <si>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</si>
  <si>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</si>
  <si>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</si>
  <si>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</si>
  <si>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</si>
  <si>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</si>
  <si>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</si>
  <si>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</si>
  <si>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</si>
  <si>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</si>
  <si>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</si>
  <si>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</si>
  <si>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</si>
  <si>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</si>
  <si>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</si>
  <si>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</si>
  <si>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</si>
  <si>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</si>
  <si>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</si>
  <si>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</si>
  <si>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</si>
  <si>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</si>
  <si>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</si>
  <si>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</si>
  <si>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</si>
  <si>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</si>
  <si>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</si>
  <si>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</si>
  <si>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</si>
  <si>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</si>
  <si>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</si>
  <si>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</si>
  <si>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</si>
  <si>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</si>
  <si>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</si>
  <si>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</si>
  <si>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</si>
  <si>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</si>
  <si>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</si>
  <si>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</si>
  <si>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</si>
  <si>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</si>
  <si>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</si>
  <si>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</si>
  <si>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</si>
  <si>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</si>
  <si>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</si>
  <si>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</si>
  <si>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</si>
  <si>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</si>
  <si>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</si>
  <si>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</si>
  <si>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</si>
  <si>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</si>
  <si>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</si>
  <si>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</si>
  <si>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</si>
  <si>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</si>
  <si>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</si>
  <si>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</si>
  <si>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</si>
  <si>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</si>
  <si>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</si>
  <si>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</si>
  <si>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</si>
  <si>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</si>
  <si>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</si>
  <si>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</si>
  <si>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</si>
  <si>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</si>
  <si>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</si>
  <si>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</si>
  <si>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</si>
  <si>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</si>
  <si>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</si>
  <si>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</si>
  <si>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</si>
  <si>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</si>
  <si>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</si>
  <si>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</si>
  <si>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</si>
  <si>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</si>
  <si>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</si>
  <si>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</si>
  <si>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</si>
  <si>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</si>
  <si>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</si>
  <si>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</si>
  <si>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</si>
  <si>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</si>
  <si>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</si>
  <si>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</si>
  <si>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</si>
  <si>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</si>
  <si>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</si>
  <si>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</si>
  <si>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</si>
  <si>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</si>
  <si>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</si>
  <si>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</si>
  <si>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</si>
  <si>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</si>
  <si>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</si>
  <si>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</si>
  <si>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</si>
  <si>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</si>
  <si>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</si>
  <si>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</si>
  <si>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</si>
  <si>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</si>
  <si>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</si>
  <si>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</si>
  <si>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</si>
  <si>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</si>
  <si>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</si>
  <si>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</si>
  <si>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</si>
  <si>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</si>
  <si>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</si>
  <si>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</si>
  <si>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</si>
  <si>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</si>
  <si>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</si>
  <si>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</si>
  <si>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</si>
  <si>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</si>
  <si>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</si>
  <si>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</si>
  <si>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</si>
  <si>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</si>
  <si>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</si>
  <si>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</si>
  <si>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</si>
  <si>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</si>
  <si>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</si>
  <si>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</si>
  <si>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</si>
  <si>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</si>
  <si>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</si>
  <si>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</si>
  <si>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</si>
  <si>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</si>
  <si>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</si>
  <si>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</si>
  <si>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</si>
  <si>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</si>
  <si>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</si>
  <si>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</si>
  <si>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</si>
  <si>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</si>
  <si>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</si>
  <si>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</si>
  <si>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</si>
  <si>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</si>
  <si>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</si>
  <si>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</si>
  <si>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</si>
  <si>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</si>
  <si>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</si>
  <si>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</si>
  <si>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</si>
  <si>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</si>
  <si>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</si>
  <si>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</si>
  <si>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</si>
  <si>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</si>
  <si>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</si>
  <si>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</si>
  <si>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</si>
  <si>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</si>
  <si>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</si>
  <si>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</si>
  <si>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</si>
  <si>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</si>
  <si>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</si>
  <si>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</si>
  <si>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</si>
  <si>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</si>
  <si>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</si>
  <si>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</si>
  <si>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</si>
  <si>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</si>
  <si>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</si>
  <si>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</si>
  <si>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</si>
  <si>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</si>
  <si>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</si>
  <si>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</si>
  <si>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</si>
  <si>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</si>
  <si>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</si>
  <si>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</si>
  <si>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</si>
  <si>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</si>
  <si>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</si>
  <si>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</si>
  <si>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</si>
  <si>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</si>
  <si>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</si>
  <si>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</si>
  <si>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</si>
  <si>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</si>
  <si>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</si>
  <si>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</si>
  <si>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</si>
  <si>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</si>
  <si>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</si>
  <si>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</si>
  <si>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</si>
  <si>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</si>
  <si>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</si>
  <si>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</si>
  <si>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</si>
  <si>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</si>
  <si>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</si>
  <si>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</si>
  <si>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</si>
  <si>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</si>
  <si>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</si>
  <si>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</si>
  <si>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</si>
  <si>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</si>
  <si>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</si>
  <si>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</si>
  <si>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</si>
  <si>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</si>
  <si>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</si>
  <si>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</si>
  <si>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</si>
  <si>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</si>
  <si>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</si>
  <si>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</si>
  <si>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</si>
  <si>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</si>
  <si>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</si>
  <si>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</si>
  <si>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</si>
  <si>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</si>
  <si>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</si>
  <si>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</si>
  <si>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</si>
  <si>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</si>
  <si>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</si>
  <si>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</si>
  <si>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</si>
  <si>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</si>
  <si>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</si>
  <si>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</si>
  <si>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</si>
  <si>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</si>
  <si>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</si>
  <si>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</si>
  <si>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</si>
  <si>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</si>
  <si>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</si>
  <si>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</si>
  <si>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</si>
  <si>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</si>
  <si>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</si>
  <si>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</si>
  <si>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</si>
  <si>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</si>
  <si>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</si>
  <si>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</si>
  <si>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Horvatinović Viktor</t>
  </si>
  <si>
    <t>01/6177-310</t>
  </si>
  <si>
    <t>Miličić Luka</t>
  </si>
  <si>
    <t>Obveznik: Dalekovod d.d.____________________________________</t>
  </si>
  <si>
    <t>Obveznik: Dalekovod d.d.______________________________________________</t>
  </si>
  <si>
    <t>01/2459-888</t>
  </si>
  <si>
    <t>stanje na dan 30.6.2012.</t>
  </si>
  <si>
    <t>u razdoblju 01.01.2012. do 30.06.2012.</t>
  </si>
  <si>
    <t xml:space="preserve">Polugodišnji financijski izvještaj poduzetnika 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</si>
</sst>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94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0" borderId="1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15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7" fillId="0" borderId="20" xfId="3" applyFont="1" applyFill="1" applyBorder="1" applyAlignment="1">
      <alignment horizontal="left" vertical="center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9" xfId="3" applyFont="1" applyFill="1" applyBorder="1" applyAlignment="1">
      <alignment horizontal="left" vertical="center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17" fillId="0" borderId="33" xfId="0" applyFont="1" applyFill="1" applyBorder="1"/>
    <xf numFmtId="0" fontId="17" fillId="0" borderId="34" xfId="0" applyFont="1" applyFill="1" applyBorder="1"/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zoomScaleNormal="100" zoomScaleSheetLayoutView="110" workbookViewId="0">
      <selection activeCell="F27" sqref="F27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7" style="11" customWidth="1"/>
    <col min="9" max="9" width="14.42578125" style="11" customWidth="1"/>
    <col min="10" max="16384" width="9.140625" style="11"/>
  </cols>
  <sheetData>
    <row r="1" spans="1:12" ht="15.75">
      <c r="A1" s="130" t="s">
        <v>248</v>
      </c>
      <c r="B1" s="131"/>
      <c r="C1" s="131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84" t="s">
        <v>249</v>
      </c>
      <c r="B2" s="185"/>
      <c r="C2" s="185"/>
      <c r="D2" s="186"/>
      <c r="E2" s="128">
        <v>40909</v>
      </c>
      <c r="F2" s="12"/>
      <c r="G2" s="13" t="s">
        <v>250</v>
      </c>
      <c r="H2" s="128">
        <v>41090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342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55" t="s">
        <v>251</v>
      </c>
      <c r="B6" s="156"/>
      <c r="C6" s="141" t="s">
        <v>323</v>
      </c>
      <c r="D6" s="142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90" t="s">
        <v>252</v>
      </c>
      <c r="B8" s="191"/>
      <c r="C8" s="141" t="s">
        <v>324</v>
      </c>
      <c r="D8" s="142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33" t="s">
        <v>253</v>
      </c>
      <c r="B10" s="182"/>
      <c r="C10" s="141" t="s">
        <v>325</v>
      </c>
      <c r="D10" s="142"/>
      <c r="E10" s="16"/>
      <c r="F10" s="16"/>
      <c r="G10" s="16"/>
      <c r="H10" s="16"/>
      <c r="I10" s="95"/>
      <c r="J10" s="10"/>
      <c r="K10" s="10"/>
      <c r="L10" s="10"/>
    </row>
    <row r="11" spans="1:12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55" t="s">
        <v>254</v>
      </c>
      <c r="B12" s="156"/>
      <c r="C12" s="135" t="s">
        <v>326</v>
      </c>
      <c r="D12" s="179"/>
      <c r="E12" s="179"/>
      <c r="F12" s="179"/>
      <c r="G12" s="179"/>
      <c r="H12" s="179"/>
      <c r="I12" s="157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55" t="s">
        <v>255</v>
      </c>
      <c r="B14" s="156"/>
      <c r="C14" s="180" t="s">
        <v>327</v>
      </c>
      <c r="D14" s="181"/>
      <c r="E14" s="16"/>
      <c r="F14" s="135" t="s">
        <v>328</v>
      </c>
      <c r="G14" s="179"/>
      <c r="H14" s="179"/>
      <c r="I14" s="157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55" t="s">
        <v>256</v>
      </c>
      <c r="B16" s="156"/>
      <c r="C16" s="135" t="s">
        <v>329</v>
      </c>
      <c r="D16" s="179"/>
      <c r="E16" s="179"/>
      <c r="F16" s="179"/>
      <c r="G16" s="179"/>
      <c r="H16" s="179"/>
      <c r="I16" s="157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55" t="s">
        <v>257</v>
      </c>
      <c r="B18" s="156"/>
      <c r="C18" s="175" t="s">
        <v>330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55" t="s">
        <v>258</v>
      </c>
      <c r="B20" s="156"/>
      <c r="C20" s="175" t="s">
        <v>331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55" t="s">
        <v>259</v>
      </c>
      <c r="B22" s="156"/>
      <c r="C22" s="120">
        <v>133</v>
      </c>
      <c r="D22" s="135" t="s">
        <v>328</v>
      </c>
      <c r="E22" s="172"/>
      <c r="F22" s="173"/>
      <c r="G22" s="155"/>
      <c r="H22" s="178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55" t="s">
        <v>260</v>
      </c>
      <c r="B24" s="156"/>
      <c r="C24" s="120">
        <v>21</v>
      </c>
      <c r="D24" s="135" t="s">
        <v>332</v>
      </c>
      <c r="E24" s="172"/>
      <c r="F24" s="172"/>
      <c r="G24" s="173"/>
      <c r="H24" s="51" t="s">
        <v>261</v>
      </c>
      <c r="I24" s="129">
        <v>740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>
      <c r="A26" s="155" t="s">
        <v>262</v>
      </c>
      <c r="B26" s="156"/>
      <c r="C26" s="121" t="s">
        <v>333</v>
      </c>
      <c r="D26" s="25"/>
      <c r="E26" s="33"/>
      <c r="F26" s="24"/>
      <c r="G26" s="174" t="s">
        <v>263</v>
      </c>
      <c r="H26" s="156"/>
      <c r="I26" s="122" t="s">
        <v>322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48"/>
      <c r="B30" s="143"/>
      <c r="C30" s="143"/>
      <c r="D30" s="144"/>
      <c r="E30" s="148"/>
      <c r="F30" s="143"/>
      <c r="G30" s="143"/>
      <c r="H30" s="141"/>
      <c r="I30" s="142"/>
      <c r="J30" s="10"/>
      <c r="K30" s="10"/>
      <c r="L30" s="10"/>
    </row>
    <row r="31" spans="1:12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>
      <c r="A32" s="148"/>
      <c r="B32" s="143"/>
      <c r="C32" s="143"/>
      <c r="D32" s="144"/>
      <c r="E32" s="148"/>
      <c r="F32" s="143"/>
      <c r="G32" s="143"/>
      <c r="H32" s="141"/>
      <c r="I32" s="142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48"/>
      <c r="B34" s="143"/>
      <c r="C34" s="143"/>
      <c r="D34" s="144"/>
      <c r="E34" s="148"/>
      <c r="F34" s="143"/>
      <c r="G34" s="143"/>
      <c r="H34" s="141"/>
      <c r="I34" s="142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48"/>
      <c r="B36" s="143"/>
      <c r="C36" s="143"/>
      <c r="D36" s="144"/>
      <c r="E36" s="148"/>
      <c r="F36" s="143"/>
      <c r="G36" s="143"/>
      <c r="H36" s="141"/>
      <c r="I36" s="142"/>
      <c r="J36" s="10"/>
      <c r="K36" s="10"/>
      <c r="L36" s="10"/>
    </row>
    <row r="37" spans="1:12">
      <c r="A37" s="103"/>
      <c r="B37" s="30"/>
      <c r="C37" s="145"/>
      <c r="D37" s="146"/>
      <c r="E37" s="16"/>
      <c r="F37" s="145"/>
      <c r="G37" s="146"/>
      <c r="H37" s="16"/>
      <c r="I37" s="95"/>
      <c r="J37" s="10"/>
      <c r="K37" s="10"/>
      <c r="L37" s="10"/>
    </row>
    <row r="38" spans="1:12">
      <c r="A38" s="148"/>
      <c r="B38" s="143"/>
      <c r="C38" s="143"/>
      <c r="D38" s="144"/>
      <c r="E38" s="148"/>
      <c r="F38" s="143"/>
      <c r="G38" s="143"/>
      <c r="H38" s="141"/>
      <c r="I38" s="142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48"/>
      <c r="B40" s="143"/>
      <c r="C40" s="143"/>
      <c r="D40" s="144"/>
      <c r="E40" s="148"/>
      <c r="F40" s="143"/>
      <c r="G40" s="143"/>
      <c r="H40" s="141"/>
      <c r="I40" s="142"/>
      <c r="J40" s="10"/>
      <c r="K40" s="10"/>
      <c r="L40" s="10"/>
    </row>
    <row r="41" spans="1:12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33" t="s">
        <v>267</v>
      </c>
      <c r="B44" s="134"/>
      <c r="C44" s="141"/>
      <c r="D44" s="142"/>
      <c r="E44" s="26"/>
      <c r="F44" s="135"/>
      <c r="G44" s="143"/>
      <c r="H44" s="143"/>
      <c r="I44" s="144"/>
      <c r="J44" s="10"/>
      <c r="K44" s="10"/>
      <c r="L44" s="10"/>
    </row>
    <row r="45" spans="1:12">
      <c r="A45" s="103"/>
      <c r="B45" s="30"/>
      <c r="C45" s="145"/>
      <c r="D45" s="146"/>
      <c r="E45" s="16"/>
      <c r="F45" s="145"/>
      <c r="G45" s="147"/>
      <c r="H45" s="35"/>
      <c r="I45" s="107"/>
      <c r="J45" s="10"/>
      <c r="K45" s="10"/>
      <c r="L45" s="10"/>
    </row>
    <row r="46" spans="1:12">
      <c r="A46" s="133" t="s">
        <v>268</v>
      </c>
      <c r="B46" s="134"/>
      <c r="C46" s="135" t="s">
        <v>334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33" t="s">
        <v>270</v>
      </c>
      <c r="B48" s="134"/>
      <c r="C48" s="138" t="s">
        <v>339</v>
      </c>
      <c r="D48" s="139"/>
      <c r="E48" s="140"/>
      <c r="F48" s="16"/>
      <c r="G48" s="51" t="s">
        <v>271</v>
      </c>
      <c r="H48" s="138" t="s">
        <v>335</v>
      </c>
      <c r="I48" s="140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33" t="s">
        <v>257</v>
      </c>
      <c r="B50" s="134"/>
      <c r="C50" s="154" t="s">
        <v>335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55" t="s">
        <v>272</v>
      </c>
      <c r="B52" s="156"/>
      <c r="C52" s="138" t="s">
        <v>336</v>
      </c>
      <c r="D52" s="139"/>
      <c r="E52" s="139"/>
      <c r="F52" s="139"/>
      <c r="G52" s="139"/>
      <c r="H52" s="139"/>
      <c r="I52" s="157"/>
      <c r="J52" s="10"/>
      <c r="K52" s="10"/>
      <c r="L52" s="10"/>
    </row>
    <row r="53" spans="1:12">
      <c r="A53" s="108"/>
      <c r="B53" s="20"/>
      <c r="C53" s="132" t="s">
        <v>273</v>
      </c>
      <c r="D53" s="132"/>
      <c r="E53" s="132"/>
      <c r="F53" s="132"/>
      <c r="G53" s="132"/>
      <c r="H53" s="132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58" t="s">
        <v>274</v>
      </c>
      <c r="C55" s="159"/>
      <c r="D55" s="159"/>
      <c r="E55" s="159"/>
      <c r="F55" s="49"/>
      <c r="G55" s="49"/>
      <c r="H55" s="49"/>
      <c r="I55" s="110"/>
      <c r="J55" s="10"/>
      <c r="K55" s="10"/>
      <c r="L55" s="10"/>
    </row>
    <row r="56" spans="1:12">
      <c r="A56" s="108"/>
      <c r="B56" s="160" t="s">
        <v>306</v>
      </c>
      <c r="C56" s="161"/>
      <c r="D56" s="161"/>
      <c r="E56" s="161"/>
      <c r="F56" s="161"/>
      <c r="G56" s="161"/>
      <c r="H56" s="161"/>
      <c r="I56" s="162"/>
      <c r="J56" s="10"/>
      <c r="K56" s="10"/>
      <c r="L56" s="10"/>
    </row>
    <row r="57" spans="1:12">
      <c r="A57" s="108"/>
      <c r="B57" s="160" t="s">
        <v>307</v>
      </c>
      <c r="C57" s="161"/>
      <c r="D57" s="161"/>
      <c r="E57" s="161"/>
      <c r="F57" s="161"/>
      <c r="G57" s="161"/>
      <c r="H57" s="161"/>
      <c r="I57" s="110"/>
      <c r="J57" s="10"/>
      <c r="K57" s="10"/>
      <c r="L57" s="10"/>
    </row>
    <row r="58" spans="1:12">
      <c r="A58" s="108"/>
      <c r="B58" s="160" t="s">
        <v>308</v>
      </c>
      <c r="C58" s="161"/>
      <c r="D58" s="161"/>
      <c r="E58" s="161"/>
      <c r="F58" s="161"/>
      <c r="G58" s="161"/>
      <c r="H58" s="161"/>
      <c r="I58" s="162"/>
      <c r="J58" s="10"/>
      <c r="K58" s="10"/>
      <c r="L58" s="10"/>
    </row>
    <row r="59" spans="1:12">
      <c r="A59" s="108"/>
      <c r="B59" s="160" t="s">
        <v>309</v>
      </c>
      <c r="C59" s="161"/>
      <c r="D59" s="161"/>
      <c r="E59" s="161"/>
      <c r="F59" s="161"/>
      <c r="G59" s="161"/>
      <c r="H59" s="161"/>
      <c r="I59" s="162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Normal="100" zoomScaleSheetLayoutView="110" workbookViewId="0">
      <selection activeCell="A43" sqref="A43:H43"/>
    </sheetView>
  </sheetViews>
  <sheetFormatPr defaultRowHeight="12.75"/>
  <cols>
    <col min="1" max="9" width="9.140625" style="52"/>
    <col min="10" max="10" width="11.140625" style="52" customWidth="1"/>
    <col min="11" max="11" width="13.140625" style="52" customWidth="1"/>
    <col min="12" max="16384" width="9.140625" style="52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>
      <c r="A3" s="203" t="s">
        <v>337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318</v>
      </c>
      <c r="K4" s="60" t="s">
        <v>319</v>
      </c>
    </row>
    <row r="5" spans="1:11">
      <c r="A5" s="209">
        <v>1</v>
      </c>
      <c r="B5" s="209"/>
      <c r="C5" s="209"/>
      <c r="D5" s="209"/>
      <c r="E5" s="209"/>
      <c r="F5" s="209"/>
      <c r="G5" s="209"/>
      <c r="H5" s="209"/>
      <c r="I5" s="57">
        <v>2</v>
      </c>
      <c r="J5" s="56">
        <v>3</v>
      </c>
      <c r="K5" s="56">
        <v>4</v>
      </c>
    </row>
    <row r="6" spans="1:11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>
      <c r="A7" s="192" t="s">
        <v>60</v>
      </c>
      <c r="B7" s="193"/>
      <c r="C7" s="193"/>
      <c r="D7" s="193"/>
      <c r="E7" s="193"/>
      <c r="F7" s="193"/>
      <c r="G7" s="193"/>
      <c r="H7" s="194"/>
      <c r="I7" s="3">
        <v>1</v>
      </c>
      <c r="J7" s="6">
        <v>0</v>
      </c>
      <c r="K7" s="6">
        <v>0</v>
      </c>
    </row>
    <row r="8" spans="1:11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3">
        <f>+J9+J16+J26+J35+J39</f>
        <v>1127395179</v>
      </c>
      <c r="K8" s="53">
        <f>+K9+K16+K26+K35+K39</f>
        <v>1142080897</v>
      </c>
    </row>
    <row r="9" spans="1:11">
      <c r="A9" s="198" t="s">
        <v>205</v>
      </c>
      <c r="B9" s="199"/>
      <c r="C9" s="199"/>
      <c r="D9" s="199"/>
      <c r="E9" s="199"/>
      <c r="F9" s="199"/>
      <c r="G9" s="199"/>
      <c r="H9" s="200"/>
      <c r="I9" s="1">
        <v>3</v>
      </c>
      <c r="J9" s="53">
        <f>SUM(J10:J15)</f>
        <v>18148117</v>
      </c>
      <c r="K9" s="53">
        <f>SUM(K10:K15)</f>
        <v>14738027</v>
      </c>
    </row>
    <row r="10" spans="1:11">
      <c r="A10" s="198" t="s">
        <v>112</v>
      </c>
      <c r="B10" s="199"/>
      <c r="C10" s="199"/>
      <c r="D10" s="199"/>
      <c r="E10" s="199"/>
      <c r="F10" s="199"/>
      <c r="G10" s="199"/>
      <c r="H10" s="200"/>
      <c r="I10" s="1">
        <v>4</v>
      </c>
      <c r="J10" s="7">
        <v>0</v>
      </c>
      <c r="K10" s="7">
        <v>0</v>
      </c>
    </row>
    <row r="11" spans="1:11">
      <c r="A11" s="198" t="s">
        <v>14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16914361</v>
      </c>
      <c r="K11" s="7">
        <v>13468541</v>
      </c>
    </row>
    <row r="12" spans="1:11">
      <c r="A12" s="198" t="s">
        <v>113</v>
      </c>
      <c r="B12" s="199"/>
      <c r="C12" s="199"/>
      <c r="D12" s="199"/>
      <c r="E12" s="199"/>
      <c r="F12" s="199"/>
      <c r="G12" s="199"/>
      <c r="H12" s="200"/>
      <c r="I12" s="1">
        <v>6</v>
      </c>
      <c r="J12" s="7">
        <v>0</v>
      </c>
      <c r="K12" s="7">
        <v>0</v>
      </c>
    </row>
    <row r="13" spans="1:11">
      <c r="A13" s="198" t="s">
        <v>208</v>
      </c>
      <c r="B13" s="199"/>
      <c r="C13" s="199"/>
      <c r="D13" s="199"/>
      <c r="E13" s="199"/>
      <c r="F13" s="199"/>
      <c r="G13" s="199"/>
      <c r="H13" s="200"/>
      <c r="I13" s="1">
        <v>7</v>
      </c>
      <c r="J13" s="7">
        <v>0</v>
      </c>
      <c r="K13" s="7">
        <v>0</v>
      </c>
    </row>
    <row r="14" spans="1:11">
      <c r="A14" s="198" t="s">
        <v>209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1233756</v>
      </c>
      <c r="K14" s="7">
        <v>1269486</v>
      </c>
    </row>
    <row r="15" spans="1:11">
      <c r="A15" s="198" t="s">
        <v>210</v>
      </c>
      <c r="B15" s="199"/>
      <c r="C15" s="199"/>
      <c r="D15" s="199"/>
      <c r="E15" s="199"/>
      <c r="F15" s="199"/>
      <c r="G15" s="199"/>
      <c r="H15" s="200"/>
      <c r="I15" s="1">
        <v>9</v>
      </c>
      <c r="J15" s="7">
        <v>0</v>
      </c>
      <c r="K15" s="7">
        <v>0</v>
      </c>
    </row>
    <row r="16" spans="1:11">
      <c r="A16" s="198" t="s">
        <v>206</v>
      </c>
      <c r="B16" s="199"/>
      <c r="C16" s="199"/>
      <c r="D16" s="199"/>
      <c r="E16" s="199"/>
      <c r="F16" s="199"/>
      <c r="G16" s="199"/>
      <c r="H16" s="200"/>
      <c r="I16" s="1">
        <v>10</v>
      </c>
      <c r="J16" s="53">
        <f>SUM(J17:J25)</f>
        <v>585879705</v>
      </c>
      <c r="K16" s="53">
        <f>SUM(K17:K25)</f>
        <v>572067351</v>
      </c>
    </row>
    <row r="17" spans="1:11">
      <c r="A17" s="198" t="s">
        <v>211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164913887</v>
      </c>
      <c r="K17" s="7">
        <v>164913887</v>
      </c>
    </row>
    <row r="18" spans="1:11">
      <c r="A18" s="198" t="s">
        <v>247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71460820</v>
      </c>
      <c r="K18" s="7">
        <v>70049873</v>
      </c>
    </row>
    <row r="19" spans="1:11">
      <c r="A19" s="198" t="s">
        <v>212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97775867</v>
      </c>
      <c r="K19" s="7">
        <v>92325440</v>
      </c>
    </row>
    <row r="20" spans="1:11">
      <c r="A20" s="198" t="s">
        <v>27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14050127</v>
      </c>
      <c r="K20" s="7">
        <v>10976374</v>
      </c>
    </row>
    <row r="21" spans="1:11">
      <c r="A21" s="198" t="s">
        <v>28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>
        <v>0</v>
      </c>
      <c r="K21" s="7">
        <v>0</v>
      </c>
    </row>
    <row r="22" spans="1:11">
      <c r="A22" s="198" t="s">
        <v>72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0</v>
      </c>
      <c r="K22" s="7">
        <v>0</v>
      </c>
    </row>
    <row r="23" spans="1:11">
      <c r="A23" s="198" t="s">
        <v>73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7100194</v>
      </c>
      <c r="K23" s="7">
        <v>7103937</v>
      </c>
    </row>
    <row r="24" spans="1:11">
      <c r="A24" s="198" t="s">
        <v>74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>
        <v>0</v>
      </c>
      <c r="K24" s="7">
        <v>0</v>
      </c>
    </row>
    <row r="25" spans="1:11">
      <c r="A25" s="198" t="s">
        <v>75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230578810</v>
      </c>
      <c r="K25" s="7">
        <v>226697840</v>
      </c>
    </row>
    <row r="26" spans="1:11">
      <c r="A26" s="198" t="s">
        <v>190</v>
      </c>
      <c r="B26" s="199"/>
      <c r="C26" s="199"/>
      <c r="D26" s="199"/>
      <c r="E26" s="199"/>
      <c r="F26" s="199"/>
      <c r="G26" s="199"/>
      <c r="H26" s="200"/>
      <c r="I26" s="1">
        <v>20</v>
      </c>
      <c r="J26" s="53">
        <f>SUM(J27:J34)</f>
        <v>523367357</v>
      </c>
      <c r="K26" s="53">
        <f>SUM(K27:K34)</f>
        <v>555275519</v>
      </c>
    </row>
    <row r="27" spans="1:11">
      <c r="A27" s="198" t="s">
        <v>76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427498522</v>
      </c>
      <c r="K27" s="7">
        <v>443511908</v>
      </c>
    </row>
    <row r="28" spans="1:11">
      <c r="A28" s="198" t="s">
        <v>77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>
        <v>2929980</v>
      </c>
      <c r="K28" s="7">
        <v>2507758</v>
      </c>
    </row>
    <row r="29" spans="1:11">
      <c r="A29" s="198" t="s">
        <v>78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30277334</v>
      </c>
      <c r="K29" s="7">
        <v>30277334</v>
      </c>
    </row>
    <row r="30" spans="1:11">
      <c r="A30" s="198" t="s">
        <v>83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>
        <v>8551101</v>
      </c>
      <c r="K30" s="7">
        <v>8551101</v>
      </c>
    </row>
    <row r="31" spans="1:11">
      <c r="A31" s="198" t="s">
        <v>84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28053190</v>
      </c>
      <c r="K31" s="7">
        <v>27300148</v>
      </c>
    </row>
    <row r="32" spans="1:11">
      <c r="A32" s="198" t="s">
        <v>85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>
        <v>26057230</v>
      </c>
      <c r="K32" s="7">
        <v>43127270</v>
      </c>
    </row>
    <row r="33" spans="1:11">
      <c r="A33" s="198" t="s">
        <v>79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0</v>
      </c>
      <c r="K33" s="7">
        <v>0</v>
      </c>
    </row>
    <row r="34" spans="1:11">
      <c r="A34" s="198" t="s">
        <v>183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>
        <v>0</v>
      </c>
      <c r="K34" s="7">
        <v>0</v>
      </c>
    </row>
    <row r="35" spans="1:11">
      <c r="A35" s="198" t="s">
        <v>184</v>
      </c>
      <c r="B35" s="199"/>
      <c r="C35" s="199"/>
      <c r="D35" s="199"/>
      <c r="E35" s="199"/>
      <c r="F35" s="199"/>
      <c r="G35" s="199"/>
      <c r="H35" s="200"/>
      <c r="I35" s="1">
        <v>29</v>
      </c>
      <c r="J35" s="53">
        <v>0</v>
      </c>
      <c r="K35" s="53">
        <v>0</v>
      </c>
    </row>
    <row r="36" spans="1:11">
      <c r="A36" s="198" t="s">
        <v>80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>
        <v>0</v>
      </c>
      <c r="K36" s="7">
        <v>0</v>
      </c>
    </row>
    <row r="37" spans="1:11">
      <c r="A37" s="198" t="s">
        <v>81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>
        <v>0</v>
      </c>
      <c r="K37" s="7">
        <v>0</v>
      </c>
    </row>
    <row r="38" spans="1:11">
      <c r="A38" s="198" t="s">
        <v>82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>
        <v>0</v>
      </c>
      <c r="K38" s="7">
        <v>0</v>
      </c>
    </row>
    <row r="39" spans="1:11">
      <c r="A39" s="198" t="s">
        <v>185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0</v>
      </c>
      <c r="K39" s="7">
        <v>0</v>
      </c>
    </row>
    <row r="40" spans="1:11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3">
        <f>+J41+J49+J56+J64</f>
        <v>1024699656</v>
      </c>
      <c r="K40" s="53">
        <f>+K41+K49+K56+K64</f>
        <v>1110703308</v>
      </c>
    </row>
    <row r="41" spans="1:11">
      <c r="A41" s="198" t="s">
        <v>100</v>
      </c>
      <c r="B41" s="199"/>
      <c r="C41" s="199"/>
      <c r="D41" s="199"/>
      <c r="E41" s="199"/>
      <c r="F41" s="199"/>
      <c r="G41" s="199"/>
      <c r="H41" s="200"/>
      <c r="I41" s="1">
        <v>35</v>
      </c>
      <c r="J41" s="53">
        <f>SUM(J42:J48)</f>
        <v>20144725</v>
      </c>
      <c r="K41" s="53">
        <f>SUM(K42:K48)</f>
        <v>18200103</v>
      </c>
    </row>
    <row r="42" spans="1:11">
      <c r="A42" s="198" t="s">
        <v>117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14390404</v>
      </c>
      <c r="K42" s="7">
        <v>13376130</v>
      </c>
    </row>
    <row r="43" spans="1:11">
      <c r="A43" s="198" t="s">
        <v>118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0</v>
      </c>
      <c r="K43" s="7">
        <v>0</v>
      </c>
    </row>
    <row r="44" spans="1:11">
      <c r="A44" s="198" t="s">
        <v>86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5724889</v>
      </c>
      <c r="K44" s="7">
        <v>3444596</v>
      </c>
    </row>
    <row r="45" spans="1:11">
      <c r="A45" s="198" t="s">
        <v>87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>
        <v>29432</v>
      </c>
      <c r="K45" s="7">
        <v>1379377</v>
      </c>
    </row>
    <row r="46" spans="1:11">
      <c r="A46" s="198" t="s">
        <v>88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0</v>
      </c>
      <c r="K46" s="7">
        <v>0</v>
      </c>
    </row>
    <row r="47" spans="1:11">
      <c r="A47" s="198" t="s">
        <v>89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0</v>
      </c>
      <c r="K47" s="7">
        <v>0</v>
      </c>
    </row>
    <row r="48" spans="1:11">
      <c r="A48" s="198" t="s">
        <v>90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>
        <v>0</v>
      </c>
      <c r="K48" s="7">
        <v>0</v>
      </c>
    </row>
    <row r="49" spans="1:11">
      <c r="A49" s="198" t="s">
        <v>101</v>
      </c>
      <c r="B49" s="199"/>
      <c r="C49" s="199"/>
      <c r="D49" s="199"/>
      <c r="E49" s="199"/>
      <c r="F49" s="199"/>
      <c r="G49" s="199"/>
      <c r="H49" s="200"/>
      <c r="I49" s="1">
        <v>43</v>
      </c>
      <c r="J49" s="53">
        <f>SUM(J50:J55)</f>
        <v>838895899</v>
      </c>
      <c r="K49" s="53">
        <f>SUM(K50:K55)</f>
        <v>921594389</v>
      </c>
    </row>
    <row r="50" spans="1:11">
      <c r="A50" s="198" t="s">
        <v>200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73178702</v>
      </c>
      <c r="K50" s="7">
        <v>82253643</v>
      </c>
    </row>
    <row r="51" spans="1:11">
      <c r="A51" s="198" t="s">
        <v>201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548920800</v>
      </c>
      <c r="K51" s="7">
        <v>649288474</v>
      </c>
    </row>
    <row r="52" spans="1:11">
      <c r="A52" s="198" t="s">
        <v>202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>
        <v>4037721</v>
      </c>
      <c r="K52" s="7">
        <v>3821348</v>
      </c>
    </row>
    <row r="53" spans="1:11">
      <c r="A53" s="198" t="s">
        <v>203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656421</v>
      </c>
      <c r="K53" s="7">
        <v>666559</v>
      </c>
    </row>
    <row r="54" spans="1:11">
      <c r="A54" s="198" t="s">
        <v>10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56245870</v>
      </c>
      <c r="K54" s="7">
        <v>32549962</v>
      </c>
    </row>
    <row r="55" spans="1:11">
      <c r="A55" s="198" t="s">
        <v>11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155856385</v>
      </c>
      <c r="K55" s="7">
        <v>153014403</v>
      </c>
    </row>
    <row r="56" spans="1:11">
      <c r="A56" s="198" t="s">
        <v>102</v>
      </c>
      <c r="B56" s="199"/>
      <c r="C56" s="199"/>
      <c r="D56" s="199"/>
      <c r="E56" s="199"/>
      <c r="F56" s="199"/>
      <c r="G56" s="199"/>
      <c r="H56" s="200"/>
      <c r="I56" s="1">
        <v>50</v>
      </c>
      <c r="J56" s="53">
        <f>SUM(J57:J63)</f>
        <v>135545130</v>
      </c>
      <c r="K56" s="53">
        <f>SUM(K57:K63)</f>
        <v>148731751</v>
      </c>
    </row>
    <row r="57" spans="1:11">
      <c r="A57" s="198" t="s">
        <v>76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>
        <v>0</v>
      </c>
      <c r="K57" s="7">
        <v>0</v>
      </c>
    </row>
    <row r="58" spans="1:11">
      <c r="A58" s="198" t="s">
        <v>77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>
        <v>48684603</v>
      </c>
      <c r="K58" s="7">
        <v>67676084</v>
      </c>
    </row>
    <row r="59" spans="1:11">
      <c r="A59" s="198" t="s">
        <v>242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>
        <v>0</v>
      </c>
      <c r="K59" s="7">
        <v>0</v>
      </c>
    </row>
    <row r="60" spans="1:11">
      <c r="A60" s="198" t="s">
        <v>83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>
        <v>9631534</v>
      </c>
      <c r="K60" s="7">
        <v>2781110</v>
      </c>
    </row>
    <row r="61" spans="1:11">
      <c r="A61" s="198" t="s">
        <v>84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>
        <v>26629</v>
      </c>
      <c r="K61" s="7">
        <v>26629</v>
      </c>
    </row>
    <row r="62" spans="1:11">
      <c r="A62" s="198" t="s">
        <v>85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77202364</v>
      </c>
      <c r="K62" s="7">
        <v>78247928</v>
      </c>
    </row>
    <row r="63" spans="1:11">
      <c r="A63" s="198" t="s">
        <v>46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0</v>
      </c>
      <c r="K63" s="7">
        <v>0</v>
      </c>
    </row>
    <row r="64" spans="1:11">
      <c r="A64" s="198" t="s">
        <v>207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30113902</v>
      </c>
      <c r="K64" s="7">
        <v>22177065</v>
      </c>
    </row>
    <row r="65" spans="1:11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5637911</v>
      </c>
      <c r="K65" s="7">
        <v>5884310</v>
      </c>
    </row>
    <row r="66" spans="1:11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3">
        <f>+J7+J8+J40+J65</f>
        <v>2157732746</v>
      </c>
      <c r="K66" s="53">
        <f>+K7+K8+K40+K65</f>
        <v>2258668515</v>
      </c>
    </row>
    <row r="67" spans="1:11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614789122</v>
      </c>
      <c r="K67" s="8">
        <v>905172875</v>
      </c>
    </row>
    <row r="68" spans="1:11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>
      <c r="A69" s="192" t="s">
        <v>191</v>
      </c>
      <c r="B69" s="193"/>
      <c r="C69" s="193"/>
      <c r="D69" s="193"/>
      <c r="E69" s="193"/>
      <c r="F69" s="193"/>
      <c r="G69" s="193"/>
      <c r="H69" s="194"/>
      <c r="I69" s="3">
        <v>62</v>
      </c>
      <c r="J69" s="54">
        <f>+J70+J71+J72+J78+J79+J82+J85</f>
        <v>583638994</v>
      </c>
      <c r="K69" s="54">
        <f>+K70+K71+K72+K78+K79+K82+K85</f>
        <v>575436373</v>
      </c>
    </row>
    <row r="70" spans="1:11">
      <c r="A70" s="198" t="s">
        <v>141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286726500</v>
      </c>
      <c r="K70" s="7">
        <v>286726500</v>
      </c>
    </row>
    <row r="71" spans="1:11">
      <c r="A71" s="198" t="s">
        <v>142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>
        <v>80478889</v>
      </c>
      <c r="K71" s="7">
        <v>80478889</v>
      </c>
    </row>
    <row r="72" spans="1:11">
      <c r="A72" s="198" t="s">
        <v>143</v>
      </c>
      <c r="B72" s="199"/>
      <c r="C72" s="199"/>
      <c r="D72" s="199"/>
      <c r="E72" s="199"/>
      <c r="F72" s="199"/>
      <c r="G72" s="199"/>
      <c r="H72" s="200"/>
      <c r="I72" s="1">
        <v>65</v>
      </c>
      <c r="J72" s="53">
        <v>434445578</v>
      </c>
      <c r="K72" s="53">
        <v>434445578</v>
      </c>
    </row>
    <row r="73" spans="1:11">
      <c r="A73" s="198" t="s">
        <v>144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11486600</v>
      </c>
      <c r="K73" s="7">
        <v>11486600</v>
      </c>
    </row>
    <row r="74" spans="1:11">
      <c r="A74" s="198" t="s">
        <v>145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7773071</v>
      </c>
      <c r="K74" s="7">
        <v>7773071</v>
      </c>
    </row>
    <row r="75" spans="1:11">
      <c r="A75" s="198" t="s">
        <v>133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>
        <v>7773071</v>
      </c>
      <c r="K75" s="7">
        <v>7773071</v>
      </c>
    </row>
    <row r="76" spans="1:11">
      <c r="A76" s="198" t="s">
        <v>134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310195565</v>
      </c>
      <c r="K76" s="7">
        <v>310195565</v>
      </c>
    </row>
    <row r="77" spans="1:11">
      <c r="A77" s="198" t="s">
        <v>135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112763413</v>
      </c>
      <c r="K77" s="7">
        <v>112763413</v>
      </c>
    </row>
    <row r="78" spans="1:11">
      <c r="A78" s="198" t="s">
        <v>136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>
        <v>59302306</v>
      </c>
      <c r="K78" s="7">
        <v>59302306</v>
      </c>
    </row>
    <row r="79" spans="1:11">
      <c r="A79" s="198" t="s">
        <v>238</v>
      </c>
      <c r="B79" s="199"/>
      <c r="C79" s="199"/>
      <c r="D79" s="199"/>
      <c r="E79" s="199"/>
      <c r="F79" s="199"/>
      <c r="G79" s="199"/>
      <c r="H79" s="200"/>
      <c r="I79" s="1">
        <v>72</v>
      </c>
      <c r="J79" s="53">
        <v>0</v>
      </c>
      <c r="K79" s="53">
        <v>-277314279</v>
      </c>
    </row>
    <row r="80" spans="1:11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0</v>
      </c>
      <c r="K80" s="7">
        <v>-277314279</v>
      </c>
    </row>
    <row r="81" spans="1:11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0</v>
      </c>
      <c r="K81" s="7">
        <v>0</v>
      </c>
    </row>
    <row r="82" spans="1:11">
      <c r="A82" s="198" t="s">
        <v>239</v>
      </c>
      <c r="B82" s="199"/>
      <c r="C82" s="199"/>
      <c r="D82" s="199"/>
      <c r="E82" s="199"/>
      <c r="F82" s="199"/>
      <c r="G82" s="199"/>
      <c r="H82" s="200"/>
      <c r="I82" s="1">
        <v>75</v>
      </c>
      <c r="J82" s="53">
        <v>-277314279</v>
      </c>
      <c r="K82" s="53">
        <v>-8202621</v>
      </c>
    </row>
    <row r="83" spans="1:11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0</v>
      </c>
      <c r="K83" s="7">
        <v>0</v>
      </c>
    </row>
    <row r="84" spans="1:11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277314279</v>
      </c>
      <c r="K84" s="7">
        <v>8202621</v>
      </c>
    </row>
    <row r="85" spans="1:11">
      <c r="A85" s="198" t="s">
        <v>173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>
        <v>0</v>
      </c>
      <c r="K85" s="7">
        <v>0</v>
      </c>
    </row>
    <row r="86" spans="1:11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3">
        <f>SUM(J87:J89)</f>
        <v>3762000</v>
      </c>
      <c r="K86" s="53">
        <f>SUM(K87:K89)</f>
        <v>3762000</v>
      </c>
    </row>
    <row r="87" spans="1:11">
      <c r="A87" s="198" t="s">
        <v>129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3762000</v>
      </c>
      <c r="K87" s="7">
        <v>3762000</v>
      </c>
    </row>
    <row r="88" spans="1:11">
      <c r="A88" s="198" t="s">
        <v>130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>
        <v>0</v>
      </c>
      <c r="K88" s="7">
        <v>0</v>
      </c>
    </row>
    <row r="89" spans="1:11">
      <c r="A89" s="198" t="s">
        <v>131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0</v>
      </c>
      <c r="K89" s="7">
        <v>0</v>
      </c>
    </row>
    <row r="90" spans="1:11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3">
        <f>SUM(J91:J99)</f>
        <v>482436118</v>
      </c>
      <c r="K90" s="53">
        <f>SUM(K91:K99)</f>
        <v>471466334</v>
      </c>
    </row>
    <row r="91" spans="1:11">
      <c r="A91" s="198" t="s">
        <v>132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>
        <v>0</v>
      </c>
      <c r="K91" s="7">
        <v>0</v>
      </c>
    </row>
    <row r="92" spans="1:11">
      <c r="A92" s="198" t="s">
        <v>243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>
        <v>0</v>
      </c>
      <c r="K92" s="7">
        <v>0</v>
      </c>
    </row>
    <row r="93" spans="1:11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329101121</v>
      </c>
      <c r="K93" s="7">
        <v>324514312</v>
      </c>
    </row>
    <row r="94" spans="1:11">
      <c r="A94" s="198" t="s">
        <v>244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>
        <v>0</v>
      </c>
      <c r="K94" s="7">
        <v>0</v>
      </c>
    </row>
    <row r="95" spans="1:11">
      <c r="A95" s="198" t="s">
        <v>245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>
        <v>153334997</v>
      </c>
      <c r="K95" s="7">
        <v>146952022</v>
      </c>
    </row>
    <row r="96" spans="1:11">
      <c r="A96" s="198" t="s">
        <v>246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>
        <v>0</v>
      </c>
      <c r="K96" s="7">
        <v>0</v>
      </c>
    </row>
    <row r="97" spans="1:11">
      <c r="A97" s="198" t="s">
        <v>94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>
        <v>0</v>
      </c>
      <c r="K97" s="7">
        <v>0</v>
      </c>
    </row>
    <row r="98" spans="1:11">
      <c r="A98" s="198" t="s">
        <v>92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>
        <v>0</v>
      </c>
      <c r="K98" s="7">
        <v>0</v>
      </c>
    </row>
    <row r="99" spans="1:11">
      <c r="A99" s="198" t="s">
        <v>93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0</v>
      </c>
      <c r="K99" s="7">
        <v>0</v>
      </c>
    </row>
    <row r="100" spans="1:11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3">
        <f>SUM(J101:J112)</f>
        <v>1084844932</v>
      </c>
      <c r="K100" s="53">
        <f>SUM(K101:K112)</f>
        <v>1200915681</v>
      </c>
    </row>
    <row r="101" spans="1:11">
      <c r="A101" s="198" t="s">
        <v>132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52724327</v>
      </c>
      <c r="K101" s="7">
        <v>83483052</v>
      </c>
    </row>
    <row r="102" spans="1:11">
      <c r="A102" s="198" t="s">
        <v>243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1159071</v>
      </c>
      <c r="K102" s="7">
        <v>9548622</v>
      </c>
    </row>
    <row r="103" spans="1:11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356960472</v>
      </c>
      <c r="K103" s="7">
        <v>350378731</v>
      </c>
    </row>
    <row r="104" spans="1:11">
      <c r="A104" s="198" t="s">
        <v>244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196951533</v>
      </c>
      <c r="K104" s="7">
        <v>213345323</v>
      </c>
    </row>
    <row r="105" spans="1:11">
      <c r="A105" s="198" t="s">
        <v>245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355053342</v>
      </c>
      <c r="K105" s="7">
        <v>379371563</v>
      </c>
    </row>
    <row r="106" spans="1:11">
      <c r="A106" s="198" t="s">
        <v>246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>
        <v>64948782</v>
      </c>
      <c r="K106" s="7">
        <v>68564978</v>
      </c>
    </row>
    <row r="107" spans="1:11">
      <c r="A107" s="198" t="s">
        <v>94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>
        <v>1906148</v>
      </c>
      <c r="K107" s="7">
        <v>4691790</v>
      </c>
    </row>
    <row r="108" spans="1:11">
      <c r="A108" s="198" t="s">
        <v>95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17345107</v>
      </c>
      <c r="K108" s="7">
        <v>24839526</v>
      </c>
    </row>
    <row r="109" spans="1:11">
      <c r="A109" s="198" t="s">
        <v>96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4777585</v>
      </c>
      <c r="K109" s="7">
        <v>3150236</v>
      </c>
    </row>
    <row r="110" spans="1:11">
      <c r="A110" s="198" t="s">
        <v>99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1899762</v>
      </c>
      <c r="K110" s="7">
        <v>1899762</v>
      </c>
    </row>
    <row r="111" spans="1:11">
      <c r="A111" s="198" t="s">
        <v>97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>
        <v>0</v>
      </c>
      <c r="K111" s="7">
        <v>0</v>
      </c>
    </row>
    <row r="112" spans="1:11">
      <c r="A112" s="198" t="s">
        <v>98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31118803</v>
      </c>
      <c r="K112" s="7">
        <v>61642098</v>
      </c>
    </row>
    <row r="113" spans="1:11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3050702</v>
      </c>
      <c r="K113" s="7">
        <v>7088127</v>
      </c>
    </row>
    <row r="114" spans="1:11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3">
        <f>+J69+J86+J90+J100+J113</f>
        <v>2157732746</v>
      </c>
      <c r="K114" s="53">
        <f>+K69+K86+K90+K100+K113</f>
        <v>2258668515</v>
      </c>
    </row>
    <row r="115" spans="1:11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614789122</v>
      </c>
      <c r="K115" s="8">
        <v>905172875</v>
      </c>
    </row>
    <row r="116" spans="1:11">
      <c r="A116" s="216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>
      <c r="A117" s="192" t="s">
        <v>186</v>
      </c>
      <c r="B117" s="193"/>
      <c r="C117" s="193"/>
      <c r="D117" s="193"/>
      <c r="E117" s="193"/>
      <c r="F117" s="193"/>
      <c r="G117" s="193"/>
      <c r="H117" s="193"/>
      <c r="I117" s="235"/>
      <c r="J117" s="235"/>
      <c r="K117" s="236"/>
    </row>
    <row r="118" spans="1:11">
      <c r="A118" s="198" t="s">
        <v>8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</row>
    <row r="119" spans="1:11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Normal="100" zoomScaleSheetLayoutView="110" workbookViewId="0">
      <selection activeCell="J56" sqref="J56:M67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6" t="s">
        <v>341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9" t="s">
        <v>338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38" t="s">
        <v>59</v>
      </c>
      <c r="B4" s="238"/>
      <c r="C4" s="238"/>
      <c r="D4" s="238"/>
      <c r="E4" s="238"/>
      <c r="F4" s="238"/>
      <c r="G4" s="238"/>
      <c r="H4" s="238"/>
      <c r="I4" s="58" t="s">
        <v>279</v>
      </c>
      <c r="J4" s="237" t="s">
        <v>318</v>
      </c>
      <c r="K4" s="237"/>
      <c r="L4" s="237" t="s">
        <v>319</v>
      </c>
      <c r="M4" s="237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8"/>
      <c r="J5" s="127" t="s">
        <v>314</v>
      </c>
      <c r="K5" s="127" t="s">
        <v>315</v>
      </c>
      <c r="L5" s="127" t="s">
        <v>314</v>
      </c>
      <c r="M5" s="127" t="s">
        <v>315</v>
      </c>
    </row>
    <row r="6" spans="1:13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127">
        <v>3</v>
      </c>
      <c r="K6" s="127">
        <v>4</v>
      </c>
      <c r="L6" s="127">
        <v>5</v>
      </c>
      <c r="M6" s="127">
        <v>6</v>
      </c>
    </row>
    <row r="7" spans="1:13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111</v>
      </c>
      <c r="J7" s="54">
        <v>588626160</v>
      </c>
      <c r="K7" s="54">
        <v>339607369</v>
      </c>
      <c r="L7" s="54">
        <v>501573600</v>
      </c>
      <c r="M7" s="54">
        <v>317928722</v>
      </c>
    </row>
    <row r="8" spans="1:13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570058554</v>
      </c>
      <c r="K8" s="7">
        <v>328368359</v>
      </c>
      <c r="L8" s="7">
        <v>498302186</v>
      </c>
      <c r="M8" s="7">
        <v>315243803</v>
      </c>
    </row>
    <row r="9" spans="1:13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18567606</v>
      </c>
      <c r="K9" s="7">
        <v>11239010</v>
      </c>
      <c r="L9" s="7">
        <v>3271414</v>
      </c>
      <c r="M9" s="7">
        <v>2684919</v>
      </c>
    </row>
    <row r="10" spans="1:13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3">
        <v>597206714</v>
      </c>
      <c r="K10" s="53">
        <v>348122754</v>
      </c>
      <c r="L10" s="53">
        <v>475178616</v>
      </c>
      <c r="M10" s="53">
        <v>292218702</v>
      </c>
    </row>
    <row r="11" spans="1:13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17586295</v>
      </c>
      <c r="K11" s="7">
        <v>31029725</v>
      </c>
      <c r="L11" s="7">
        <v>2514780</v>
      </c>
      <c r="M11" s="7">
        <v>2029826</v>
      </c>
    </row>
    <row r="12" spans="1:13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3">
        <v>369241183</v>
      </c>
      <c r="K12" s="53">
        <v>193425025</v>
      </c>
      <c r="L12" s="53">
        <v>348495809</v>
      </c>
      <c r="M12" s="53">
        <v>216233373</v>
      </c>
    </row>
    <row r="13" spans="1:13">
      <c r="A13" s="198" t="s">
        <v>146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100541252</v>
      </c>
      <c r="K13" s="7">
        <v>50602772</v>
      </c>
      <c r="L13" s="7">
        <v>77569932</v>
      </c>
      <c r="M13" s="7">
        <v>52985870</v>
      </c>
    </row>
    <row r="14" spans="1:13">
      <c r="A14" s="198" t="s">
        <v>147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46658844</v>
      </c>
      <c r="K14" s="7">
        <v>29042975</v>
      </c>
      <c r="L14" s="7">
        <v>64033222</v>
      </c>
      <c r="M14" s="7">
        <v>31505089</v>
      </c>
    </row>
    <row r="15" spans="1:13">
      <c r="A15" s="198" t="s">
        <v>61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222041087</v>
      </c>
      <c r="K15" s="7">
        <v>113779278</v>
      </c>
      <c r="L15" s="7">
        <v>206892655</v>
      </c>
      <c r="M15" s="7">
        <v>131742414</v>
      </c>
    </row>
    <row r="16" spans="1:13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3">
        <v>96871699</v>
      </c>
      <c r="K16" s="53">
        <v>53881525</v>
      </c>
      <c r="L16" s="53">
        <v>60355155</v>
      </c>
      <c r="M16" s="53">
        <v>37424570</v>
      </c>
    </row>
    <row r="17" spans="1:13">
      <c r="A17" s="198" t="s">
        <v>62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59936341</v>
      </c>
      <c r="K17" s="7">
        <v>34665543</v>
      </c>
      <c r="L17" s="7">
        <v>40253527</v>
      </c>
      <c r="M17" s="7">
        <v>26360896</v>
      </c>
    </row>
    <row r="18" spans="1:13">
      <c r="A18" s="198" t="s">
        <v>63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24059052</v>
      </c>
      <c r="K18" s="7">
        <v>12648814</v>
      </c>
      <c r="L18" s="7">
        <v>11015861</v>
      </c>
      <c r="M18" s="7">
        <v>5412900</v>
      </c>
    </row>
    <row r="19" spans="1:13">
      <c r="A19" s="198" t="s">
        <v>64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12876306</v>
      </c>
      <c r="K19" s="7">
        <v>6567168</v>
      </c>
      <c r="L19" s="7">
        <v>9085767</v>
      </c>
      <c r="M19" s="7">
        <v>5650774</v>
      </c>
    </row>
    <row r="20" spans="1:13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25033234</v>
      </c>
      <c r="K20" s="7">
        <v>12312519</v>
      </c>
      <c r="L20" s="7">
        <v>19601834</v>
      </c>
      <c r="M20" s="7">
        <v>9821644</v>
      </c>
    </row>
    <row r="21" spans="1:13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68430815</v>
      </c>
      <c r="K21" s="7">
        <v>44020775</v>
      </c>
      <c r="L21" s="7">
        <v>41028420</v>
      </c>
      <c r="M21" s="7">
        <v>24136492</v>
      </c>
    </row>
    <row r="22" spans="1:13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3">
        <v>31</v>
      </c>
      <c r="K22" s="53">
        <v>31</v>
      </c>
      <c r="L22" s="53">
        <v>0</v>
      </c>
      <c r="M22" s="53">
        <v>0</v>
      </c>
    </row>
    <row r="23" spans="1:13">
      <c r="A23" s="198" t="s">
        <v>137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198" t="s">
        <v>138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31</v>
      </c>
      <c r="K24" s="7">
        <v>31</v>
      </c>
      <c r="L24" s="7">
        <v>0</v>
      </c>
      <c r="M24" s="7">
        <v>0</v>
      </c>
    </row>
    <row r="25" spans="1:13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20043457</v>
      </c>
      <c r="K26" s="7">
        <v>13453154</v>
      </c>
      <c r="L26" s="7">
        <v>3182618</v>
      </c>
      <c r="M26" s="7">
        <v>2572797</v>
      </c>
    </row>
    <row r="27" spans="1:13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3">
        <v>192426</v>
      </c>
      <c r="K27" s="53">
        <v>192142</v>
      </c>
      <c r="L27" s="53">
        <v>1963555</v>
      </c>
      <c r="M27" s="53">
        <v>1082693</v>
      </c>
    </row>
    <row r="28" spans="1:13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192142</v>
      </c>
      <c r="K28" s="7">
        <v>192142</v>
      </c>
      <c r="L28" s="7">
        <v>1167484</v>
      </c>
      <c r="M28" s="7">
        <v>453700</v>
      </c>
    </row>
    <row r="29" spans="1:13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284</v>
      </c>
      <c r="K29" s="7">
        <v>0</v>
      </c>
      <c r="L29" s="7">
        <v>426091</v>
      </c>
      <c r="M29" s="7">
        <v>304942</v>
      </c>
    </row>
    <row r="30" spans="1:13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0</v>
      </c>
      <c r="K30" s="7">
        <v>0</v>
      </c>
      <c r="L30" s="7">
        <v>369980</v>
      </c>
      <c r="M30" s="7">
        <v>324051</v>
      </c>
    </row>
    <row r="31" spans="1:13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3">
        <v>30891494</v>
      </c>
      <c r="K33" s="53">
        <v>12418523</v>
      </c>
      <c r="L33" s="53">
        <v>35573149</v>
      </c>
      <c r="M33" s="53">
        <v>17053900</v>
      </c>
    </row>
    <row r="34" spans="1:13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0</v>
      </c>
      <c r="K34" s="7">
        <v>0</v>
      </c>
      <c r="L34" s="7">
        <v>246897</v>
      </c>
      <c r="M34" s="7">
        <v>234119</v>
      </c>
    </row>
    <row r="35" spans="1:13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30891494</v>
      </c>
      <c r="K35" s="7">
        <v>12418523</v>
      </c>
      <c r="L35" s="7">
        <v>33454564</v>
      </c>
      <c r="M35" s="7">
        <v>15644044</v>
      </c>
    </row>
    <row r="36" spans="1:13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0</v>
      </c>
      <c r="K37" s="7">
        <v>0</v>
      </c>
      <c r="L37" s="7">
        <v>1871688</v>
      </c>
      <c r="M37" s="7">
        <v>1175737</v>
      </c>
    </row>
    <row r="38" spans="1:13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3">
        <v>588818586</v>
      </c>
      <c r="K42" s="53">
        <v>339799511</v>
      </c>
      <c r="L42" s="53">
        <v>503537155</v>
      </c>
      <c r="M42" s="53">
        <v>319011415</v>
      </c>
    </row>
    <row r="43" spans="1:13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3">
        <v>628098208</v>
      </c>
      <c r="K43" s="53">
        <v>360541277</v>
      </c>
      <c r="L43" s="53">
        <v>510751765</v>
      </c>
      <c r="M43" s="53">
        <v>309272602</v>
      </c>
    </row>
    <row r="44" spans="1:13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3">
        <v>-39279622</v>
      </c>
      <c r="K44" s="53">
        <v>-20741766</v>
      </c>
      <c r="L44" s="53">
        <v>-7214610</v>
      </c>
      <c r="M44" s="53">
        <v>9738813</v>
      </c>
    </row>
    <row r="45" spans="1:13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v>0</v>
      </c>
      <c r="K45" s="53">
        <v>0</v>
      </c>
      <c r="L45" s="53">
        <v>0</v>
      </c>
      <c r="M45" s="53">
        <v>9738813</v>
      </c>
    </row>
    <row r="46" spans="1:13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v>39279622</v>
      </c>
      <c r="K46" s="53">
        <v>20741766</v>
      </c>
      <c r="L46" s="53">
        <v>7214610</v>
      </c>
      <c r="M46" s="53">
        <v>0</v>
      </c>
    </row>
    <row r="47" spans="1:13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0</v>
      </c>
      <c r="K47" s="7">
        <v>0</v>
      </c>
      <c r="L47" s="7">
        <v>988011</v>
      </c>
      <c r="M47" s="7">
        <v>988011</v>
      </c>
    </row>
    <row r="48" spans="1:13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3">
        <v>-39279622</v>
      </c>
      <c r="K48" s="53">
        <v>-20741766</v>
      </c>
      <c r="L48" s="53">
        <v>-8202621</v>
      </c>
      <c r="M48" s="53">
        <v>8750802</v>
      </c>
    </row>
    <row r="49" spans="1:13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v>0</v>
      </c>
      <c r="K49" s="53">
        <v>0</v>
      </c>
      <c r="L49" s="53">
        <v>0</v>
      </c>
      <c r="M49" s="53">
        <v>8750802</v>
      </c>
    </row>
    <row r="50" spans="1:13">
      <c r="A50" s="240" t="s">
        <v>220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1">
        <v>39279622</v>
      </c>
      <c r="K50" s="61">
        <v>20741766</v>
      </c>
      <c r="L50" s="61">
        <v>8202621</v>
      </c>
      <c r="M50" s="61">
        <v>0</v>
      </c>
    </row>
    <row r="51" spans="1:13" ht="12.75" customHeight="1">
      <c r="A51" s="216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192" t="s">
        <v>187</v>
      </c>
      <c r="B52" s="193"/>
      <c r="C52" s="193"/>
      <c r="D52" s="193"/>
      <c r="E52" s="193"/>
      <c r="F52" s="193"/>
      <c r="G52" s="193"/>
      <c r="H52" s="193"/>
      <c r="I52" s="55"/>
      <c r="J52" s="126"/>
      <c r="K52" s="126"/>
      <c r="L52" s="126"/>
      <c r="M52" s="62"/>
    </row>
    <row r="53" spans="1:13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6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>
      <c r="A56" s="192" t="s">
        <v>204</v>
      </c>
      <c r="B56" s="193"/>
      <c r="C56" s="193"/>
      <c r="D56" s="193"/>
      <c r="E56" s="193"/>
      <c r="F56" s="193"/>
      <c r="G56" s="193"/>
      <c r="H56" s="194"/>
      <c r="I56" s="9">
        <v>157</v>
      </c>
      <c r="J56" s="53">
        <v>-39279622</v>
      </c>
      <c r="K56" s="53">
        <v>-20741766</v>
      </c>
      <c r="L56" s="6">
        <v>-8202621</v>
      </c>
      <c r="M56" s="6">
        <v>8750802</v>
      </c>
    </row>
    <row r="57" spans="1:13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v>0</v>
      </c>
      <c r="K57" s="53">
        <v>0</v>
      </c>
      <c r="L57" s="53">
        <v>0</v>
      </c>
      <c r="M57" s="53">
        <v>0</v>
      </c>
    </row>
    <row r="58" spans="1:13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0</v>
      </c>
      <c r="K58" s="7">
        <v>0</v>
      </c>
      <c r="L58" s="7"/>
      <c r="M58" s="7"/>
    </row>
    <row r="59" spans="1:13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>
        <v>0</v>
      </c>
      <c r="K59" s="7">
        <v>0</v>
      </c>
      <c r="L59" s="7"/>
      <c r="M59" s="7"/>
    </row>
    <row r="60" spans="1:13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>
        <v>0</v>
      </c>
      <c r="K60" s="7">
        <v>0</v>
      </c>
      <c r="L60" s="7"/>
      <c r="M60" s="7"/>
    </row>
    <row r="61" spans="1:13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>
        <v>0</v>
      </c>
      <c r="K61" s="7">
        <v>0</v>
      </c>
      <c r="L61" s="7"/>
      <c r="M61" s="7"/>
    </row>
    <row r="62" spans="1:13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>
        <v>0</v>
      </c>
      <c r="K62" s="7">
        <v>0</v>
      </c>
      <c r="L62" s="7"/>
      <c r="M62" s="7"/>
    </row>
    <row r="63" spans="1:13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>
        <v>0</v>
      </c>
      <c r="K63" s="7">
        <v>0</v>
      </c>
      <c r="L63" s="7"/>
      <c r="M63" s="7"/>
    </row>
    <row r="64" spans="1:13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>
        <v>0</v>
      </c>
      <c r="K64" s="7">
        <v>0</v>
      </c>
      <c r="L64" s="7"/>
      <c r="M64" s="7"/>
    </row>
    <row r="65" spans="1:13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0</v>
      </c>
      <c r="K65" s="7">
        <v>0</v>
      </c>
      <c r="L65" s="7"/>
      <c r="M65" s="7"/>
    </row>
    <row r="66" spans="1:13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v>0</v>
      </c>
      <c r="K66" s="53">
        <v>0</v>
      </c>
      <c r="L66" s="53">
        <v>0</v>
      </c>
      <c r="M66" s="53">
        <v>0</v>
      </c>
    </row>
    <row r="67" spans="1:13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v>-39279622</v>
      </c>
      <c r="K67" s="61">
        <v>-20741766</v>
      </c>
      <c r="L67" s="61">
        <v>-8202621</v>
      </c>
      <c r="M67" s="61">
        <v>8750802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L56 J47:M47 K57:M57 K58:L65 J57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 J56:K5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opLeftCell="A10" zoomScaleNormal="100" zoomScaleSheetLayoutView="110" workbookViewId="0">
      <selection activeCell="J35" sqref="J35:K52"/>
    </sheetView>
  </sheetViews>
  <sheetFormatPr defaultRowHeight="12.75"/>
  <cols>
    <col min="1" max="9" width="9.140625" style="52"/>
    <col min="10" max="10" width="9.85546875" style="52" customWidth="1"/>
    <col min="11" max="11" width="10.42578125" style="52" customWidth="1"/>
    <col min="12" max="16384" width="9.140625" style="52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>
      <c r="A3" s="256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318</v>
      </c>
      <c r="K4" s="67" t="s">
        <v>319</v>
      </c>
    </row>
    <row r="5" spans="1:11">
      <c r="A5" s="262">
        <v>1</v>
      </c>
      <c r="B5" s="262"/>
      <c r="C5" s="262"/>
      <c r="D5" s="262"/>
      <c r="E5" s="262"/>
      <c r="F5" s="262"/>
      <c r="G5" s="262"/>
      <c r="H5" s="262"/>
      <c r="I5" s="68">
        <v>2</v>
      </c>
      <c r="J5" s="69" t="s">
        <v>283</v>
      </c>
      <c r="K5" s="69" t="s">
        <v>284</v>
      </c>
    </row>
    <row r="6" spans="1:11">
      <c r="A6" s="216" t="s">
        <v>156</v>
      </c>
      <c r="B6" s="232"/>
      <c r="C6" s="232"/>
      <c r="D6" s="232"/>
      <c r="E6" s="232"/>
      <c r="F6" s="232"/>
      <c r="G6" s="232"/>
      <c r="H6" s="232"/>
      <c r="I6" s="254"/>
      <c r="J6" s="254"/>
      <c r="K6" s="255"/>
    </row>
    <row r="7" spans="1:11">
      <c r="A7" s="198" t="s">
        <v>40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v>-39279622</v>
      </c>
      <c r="K7" s="7">
        <v>-7214610</v>
      </c>
    </row>
    <row r="8" spans="1:11">
      <c r="A8" s="198" t="s">
        <v>41</v>
      </c>
      <c r="B8" s="199"/>
      <c r="C8" s="199"/>
      <c r="D8" s="199"/>
      <c r="E8" s="199"/>
      <c r="F8" s="199"/>
      <c r="G8" s="199"/>
      <c r="H8" s="199"/>
      <c r="I8" s="1">
        <v>2</v>
      </c>
      <c r="J8" s="5">
        <v>25033234</v>
      </c>
      <c r="K8" s="7">
        <v>19601834</v>
      </c>
    </row>
    <row r="9" spans="1:11">
      <c r="A9" s="198" t="s">
        <v>42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111547672</v>
      </c>
      <c r="K9" s="7">
        <v>149541336</v>
      </c>
    </row>
    <row r="10" spans="1:11">
      <c r="A10" s="198" t="s">
        <v>43</v>
      </c>
      <c r="B10" s="199"/>
      <c r="C10" s="199"/>
      <c r="D10" s="199"/>
      <c r="E10" s="199"/>
      <c r="F10" s="199"/>
      <c r="G10" s="199"/>
      <c r="H10" s="199"/>
      <c r="I10" s="1">
        <v>4</v>
      </c>
      <c r="J10" s="5">
        <v>0</v>
      </c>
      <c r="K10" s="7">
        <v>0</v>
      </c>
    </row>
    <row r="11" spans="1:11">
      <c r="A11" s="198" t="s">
        <v>44</v>
      </c>
      <c r="B11" s="199"/>
      <c r="C11" s="199"/>
      <c r="D11" s="199"/>
      <c r="E11" s="199"/>
      <c r="F11" s="199"/>
      <c r="G11" s="199"/>
      <c r="H11" s="199"/>
      <c r="I11" s="1">
        <v>5</v>
      </c>
      <c r="J11" s="5">
        <v>24060631</v>
      </c>
      <c r="K11" s="7">
        <v>1944621</v>
      </c>
    </row>
    <row r="12" spans="1:11">
      <c r="A12" s="198" t="s">
        <v>51</v>
      </c>
      <c r="B12" s="199"/>
      <c r="C12" s="199"/>
      <c r="D12" s="199"/>
      <c r="E12" s="199"/>
      <c r="F12" s="199"/>
      <c r="G12" s="199"/>
      <c r="H12" s="199"/>
      <c r="I12" s="1">
        <v>6</v>
      </c>
      <c r="J12" s="5">
        <v>0</v>
      </c>
      <c r="K12" s="7">
        <v>7774075</v>
      </c>
    </row>
    <row r="13" spans="1:11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64">
        <v>121361915</v>
      </c>
      <c r="K13" s="53">
        <v>171647256</v>
      </c>
    </row>
    <row r="14" spans="1:11">
      <c r="A14" s="198" t="s">
        <v>52</v>
      </c>
      <c r="B14" s="199"/>
      <c r="C14" s="199"/>
      <c r="D14" s="199"/>
      <c r="E14" s="199"/>
      <c r="F14" s="199"/>
      <c r="G14" s="199"/>
      <c r="H14" s="199"/>
      <c r="I14" s="1">
        <v>8</v>
      </c>
      <c r="J14" s="5">
        <v>0</v>
      </c>
      <c r="K14" s="7">
        <v>0</v>
      </c>
    </row>
    <row r="15" spans="1:11">
      <c r="A15" s="198" t="s">
        <v>53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61303583</v>
      </c>
      <c r="K15" s="7">
        <v>143534359</v>
      </c>
    </row>
    <row r="16" spans="1:11">
      <c r="A16" s="198" t="s">
        <v>54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>
        <v>0</v>
      </c>
      <c r="K16" s="7">
        <v>0</v>
      </c>
    </row>
    <row r="17" spans="1:11">
      <c r="A17" s="198" t="s">
        <v>55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v>111299219</v>
      </c>
      <c r="K17" s="7">
        <v>0</v>
      </c>
    </row>
    <row r="18" spans="1:11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64">
        <v>172602802</v>
      </c>
      <c r="K18" s="53">
        <v>143534359</v>
      </c>
    </row>
    <row r="19" spans="1:11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v>0</v>
      </c>
      <c r="K19" s="53">
        <v>28112897</v>
      </c>
    </row>
    <row r="20" spans="1:11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64">
        <v>51240887</v>
      </c>
      <c r="K20" s="53">
        <v>0</v>
      </c>
    </row>
    <row r="21" spans="1:11">
      <c r="A21" s="216" t="s">
        <v>159</v>
      </c>
      <c r="B21" s="232"/>
      <c r="C21" s="232"/>
      <c r="D21" s="232"/>
      <c r="E21" s="232"/>
      <c r="F21" s="232"/>
      <c r="G21" s="232"/>
      <c r="H21" s="232"/>
      <c r="I21" s="254"/>
      <c r="J21" s="254"/>
      <c r="K21" s="255"/>
    </row>
    <row r="22" spans="1:11">
      <c r="A22" s="198" t="s">
        <v>178</v>
      </c>
      <c r="B22" s="199"/>
      <c r="C22" s="199"/>
      <c r="D22" s="199"/>
      <c r="E22" s="199"/>
      <c r="F22" s="199"/>
      <c r="G22" s="199"/>
      <c r="H22" s="199"/>
      <c r="I22" s="1">
        <v>15</v>
      </c>
      <c r="J22" s="5">
        <v>4284760</v>
      </c>
      <c r="K22" s="7">
        <v>261525</v>
      </c>
    </row>
    <row r="23" spans="1:11">
      <c r="A23" s="198" t="s">
        <v>179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>
        <v>11959173</v>
      </c>
      <c r="K23" s="7">
        <v>8185505</v>
      </c>
    </row>
    <row r="24" spans="1:11">
      <c r="A24" s="198" t="s">
        <v>180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>
        <v>996753</v>
      </c>
      <c r="K24" s="7">
        <v>212201</v>
      </c>
    </row>
    <row r="25" spans="1:11">
      <c r="A25" s="198" t="s">
        <v>181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>
        <v>0</v>
      </c>
      <c r="K25" s="7">
        <v>0</v>
      </c>
    </row>
    <row r="26" spans="1:11">
      <c r="A26" s="198" t="s">
        <v>182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>
        <v>0</v>
      </c>
      <c r="K26" s="7">
        <v>0</v>
      </c>
    </row>
    <row r="27" spans="1:11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64">
        <v>17240686</v>
      </c>
      <c r="K27" s="53">
        <v>8659231</v>
      </c>
    </row>
    <row r="28" spans="1:11">
      <c r="A28" s="198" t="s">
        <v>115</v>
      </c>
      <c r="B28" s="199"/>
      <c r="C28" s="199"/>
      <c r="D28" s="199"/>
      <c r="E28" s="199"/>
      <c r="F28" s="199"/>
      <c r="G28" s="199"/>
      <c r="H28" s="199"/>
      <c r="I28" s="1">
        <v>21</v>
      </c>
      <c r="J28" s="5">
        <v>5170396</v>
      </c>
      <c r="K28" s="7">
        <v>1140922</v>
      </c>
    </row>
    <row r="29" spans="1:11">
      <c r="A29" s="198" t="s">
        <v>116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>
        <v>42491925</v>
      </c>
      <c r="K29" s="7">
        <v>54140335</v>
      </c>
    </row>
    <row r="30" spans="1:11">
      <c r="A30" s="198" t="s">
        <v>16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>
        <v>0</v>
      </c>
      <c r="K30" s="7">
        <v>0</v>
      </c>
    </row>
    <row r="31" spans="1:11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64">
        <v>47662321</v>
      </c>
      <c r="K31" s="53">
        <v>55281257</v>
      </c>
    </row>
    <row r="32" spans="1:11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v>0</v>
      </c>
      <c r="K32" s="53">
        <v>0</v>
      </c>
    </row>
    <row r="33" spans="1:11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v>30421635</v>
      </c>
      <c r="K33" s="53">
        <v>46622026</v>
      </c>
    </row>
    <row r="34" spans="1:11">
      <c r="A34" s="216" t="s">
        <v>160</v>
      </c>
      <c r="B34" s="232"/>
      <c r="C34" s="232"/>
      <c r="D34" s="232"/>
      <c r="E34" s="232"/>
      <c r="F34" s="232"/>
      <c r="G34" s="232"/>
      <c r="H34" s="232"/>
      <c r="I34" s="254"/>
      <c r="J34" s="254"/>
      <c r="K34" s="255"/>
    </row>
    <row r="35" spans="1:11">
      <c r="A35" s="198" t="s">
        <v>174</v>
      </c>
      <c r="B35" s="199"/>
      <c r="C35" s="199"/>
      <c r="D35" s="199"/>
      <c r="E35" s="199"/>
      <c r="F35" s="199"/>
      <c r="G35" s="199"/>
      <c r="H35" s="199"/>
      <c r="I35" s="1">
        <v>27</v>
      </c>
      <c r="J35" s="5">
        <v>169938350</v>
      </c>
      <c r="K35" s="7">
        <v>0</v>
      </c>
    </row>
    <row r="36" spans="1:11">
      <c r="A36" s="198" t="s">
        <v>29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>
        <v>412843486</v>
      </c>
      <c r="K36" s="7">
        <v>29069730</v>
      </c>
    </row>
    <row r="37" spans="1:11">
      <c r="A37" s="198" t="s">
        <v>30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>
        <v>0</v>
      </c>
      <c r="K37" s="7">
        <v>0</v>
      </c>
    </row>
    <row r="38" spans="1:11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4">
        <v>582781836</v>
      </c>
      <c r="K38" s="53">
        <v>29069730</v>
      </c>
    </row>
    <row r="39" spans="1:11">
      <c r="A39" s="198" t="s">
        <v>31</v>
      </c>
      <c r="B39" s="199"/>
      <c r="C39" s="199"/>
      <c r="D39" s="199"/>
      <c r="E39" s="199"/>
      <c r="F39" s="199"/>
      <c r="G39" s="199"/>
      <c r="H39" s="199"/>
      <c r="I39" s="1">
        <v>31</v>
      </c>
      <c r="J39" s="5">
        <v>481009152</v>
      </c>
      <c r="K39" s="7">
        <v>11442863</v>
      </c>
    </row>
    <row r="40" spans="1:11">
      <c r="A40" s="198" t="s">
        <v>32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>
        <v>0</v>
      </c>
      <c r="K40" s="7">
        <v>0</v>
      </c>
    </row>
    <row r="41" spans="1:11">
      <c r="A41" s="198" t="s">
        <v>33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>
        <v>0</v>
      </c>
      <c r="K41" s="7">
        <v>7054575</v>
      </c>
    </row>
    <row r="42" spans="1:11">
      <c r="A42" s="198" t="s">
        <v>34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>
        <v>0</v>
      </c>
      <c r="K42" s="7">
        <v>0</v>
      </c>
    </row>
    <row r="43" spans="1:11">
      <c r="A43" s="198" t="s">
        <v>35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>
        <v>0</v>
      </c>
      <c r="K43" s="7">
        <v>0</v>
      </c>
    </row>
    <row r="44" spans="1:11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4">
        <v>481009152</v>
      </c>
      <c r="K44" s="53">
        <v>18497438</v>
      </c>
    </row>
    <row r="45" spans="1:11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v>101772684</v>
      </c>
      <c r="K45" s="53">
        <v>10572292</v>
      </c>
    </row>
    <row r="46" spans="1:11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v>0</v>
      </c>
      <c r="K46" s="53">
        <v>0</v>
      </c>
    </row>
    <row r="47" spans="1:11">
      <c r="A47" s="198" t="s">
        <v>70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v>20110162</v>
      </c>
      <c r="K47" s="53">
        <v>0</v>
      </c>
    </row>
    <row r="48" spans="1:11">
      <c r="A48" s="198" t="s">
        <v>71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v>0</v>
      </c>
      <c r="K48" s="53">
        <v>7936837</v>
      </c>
    </row>
    <row r="49" spans="1:11">
      <c r="A49" s="198" t="s">
        <v>161</v>
      </c>
      <c r="B49" s="199"/>
      <c r="C49" s="199"/>
      <c r="D49" s="199"/>
      <c r="E49" s="199"/>
      <c r="F49" s="199"/>
      <c r="G49" s="199"/>
      <c r="H49" s="199"/>
      <c r="I49" s="1">
        <v>41</v>
      </c>
      <c r="J49" s="5">
        <v>86091287</v>
      </c>
      <c r="K49" s="7">
        <v>30113902</v>
      </c>
    </row>
    <row r="50" spans="1:11">
      <c r="A50" s="198" t="s">
        <v>175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>
        <v>20110162</v>
      </c>
      <c r="K50" s="7">
        <v>0</v>
      </c>
    </row>
    <row r="51" spans="1:11">
      <c r="A51" s="198" t="s">
        <v>176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>
        <v>0</v>
      </c>
      <c r="K51" s="7">
        <v>7936837</v>
      </c>
    </row>
    <row r="52" spans="1:11">
      <c r="A52" s="222" t="s">
        <v>177</v>
      </c>
      <c r="B52" s="223"/>
      <c r="C52" s="223"/>
      <c r="D52" s="223"/>
      <c r="E52" s="223"/>
      <c r="F52" s="223"/>
      <c r="G52" s="223"/>
      <c r="H52" s="223"/>
      <c r="I52" s="4">
        <v>44</v>
      </c>
      <c r="J52" s="65">
        <v>106201449</v>
      </c>
      <c r="K52" s="61">
        <v>22177065</v>
      </c>
    </row>
  </sheetData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zoomScaleNormal="100" zoomScaleSheetLayoutView="11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318</v>
      </c>
      <c r="K4" s="67" t="s">
        <v>319</v>
      </c>
    </row>
    <row r="5" spans="1:11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>
      <c r="A6" s="216" t="s">
        <v>156</v>
      </c>
      <c r="B6" s="232"/>
      <c r="C6" s="232"/>
      <c r="D6" s="232"/>
      <c r="E6" s="232"/>
      <c r="F6" s="232"/>
      <c r="G6" s="232"/>
      <c r="H6" s="232"/>
      <c r="I6" s="254"/>
      <c r="J6" s="254"/>
      <c r="K6" s="255"/>
    </row>
    <row r="7" spans="1:11">
      <c r="A7" s="198" t="s">
        <v>199</v>
      </c>
      <c r="B7" s="199"/>
      <c r="C7" s="199"/>
      <c r="D7" s="199"/>
      <c r="E7" s="199"/>
      <c r="F7" s="199"/>
      <c r="G7" s="199"/>
      <c r="H7" s="199"/>
      <c r="I7" s="1">
        <v>1</v>
      </c>
      <c r="J7" s="5"/>
      <c r="K7" s="7"/>
    </row>
    <row r="8" spans="1:11">
      <c r="A8" s="198" t="s">
        <v>119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7"/>
    </row>
    <row r="9" spans="1:11">
      <c r="A9" s="198" t="s">
        <v>120</v>
      </c>
      <c r="B9" s="199"/>
      <c r="C9" s="199"/>
      <c r="D9" s="199"/>
      <c r="E9" s="199"/>
      <c r="F9" s="199"/>
      <c r="G9" s="199"/>
      <c r="H9" s="199"/>
      <c r="I9" s="1">
        <v>3</v>
      </c>
      <c r="J9" s="5"/>
      <c r="K9" s="7"/>
    </row>
    <row r="10" spans="1:11">
      <c r="A10" s="198" t="s">
        <v>121</v>
      </c>
      <c r="B10" s="199"/>
      <c r="C10" s="199"/>
      <c r="D10" s="199"/>
      <c r="E10" s="199"/>
      <c r="F10" s="199"/>
      <c r="G10" s="199"/>
      <c r="H10" s="199"/>
      <c r="I10" s="1">
        <v>4</v>
      </c>
      <c r="J10" s="5"/>
      <c r="K10" s="7"/>
    </row>
    <row r="11" spans="1:11">
      <c r="A11" s="198" t="s">
        <v>122</v>
      </c>
      <c r="B11" s="199"/>
      <c r="C11" s="199"/>
      <c r="D11" s="199"/>
      <c r="E11" s="199"/>
      <c r="F11" s="199"/>
      <c r="G11" s="199"/>
      <c r="H11" s="199"/>
      <c r="I11" s="1">
        <v>5</v>
      </c>
      <c r="J11" s="5"/>
      <c r="K11" s="7"/>
    </row>
    <row r="12" spans="1:11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4">
        <f>SUM(J7:J11)</f>
        <v>0</v>
      </c>
      <c r="K12" s="53">
        <f>SUM(K7:K11)</f>
        <v>0</v>
      </c>
    </row>
    <row r="13" spans="1:11">
      <c r="A13" s="198" t="s">
        <v>123</v>
      </c>
      <c r="B13" s="199"/>
      <c r="C13" s="199"/>
      <c r="D13" s="199"/>
      <c r="E13" s="199"/>
      <c r="F13" s="199"/>
      <c r="G13" s="199"/>
      <c r="H13" s="199"/>
      <c r="I13" s="1">
        <v>7</v>
      </c>
      <c r="J13" s="5"/>
      <c r="K13" s="7"/>
    </row>
    <row r="14" spans="1:11">
      <c r="A14" s="198" t="s">
        <v>124</v>
      </c>
      <c r="B14" s="199"/>
      <c r="C14" s="199"/>
      <c r="D14" s="199"/>
      <c r="E14" s="199"/>
      <c r="F14" s="199"/>
      <c r="G14" s="199"/>
      <c r="H14" s="199"/>
      <c r="I14" s="1">
        <v>8</v>
      </c>
      <c r="J14" s="5"/>
      <c r="K14" s="7"/>
    </row>
    <row r="15" spans="1:11">
      <c r="A15" s="198" t="s">
        <v>125</v>
      </c>
      <c r="B15" s="199"/>
      <c r="C15" s="199"/>
      <c r="D15" s="199"/>
      <c r="E15" s="199"/>
      <c r="F15" s="199"/>
      <c r="G15" s="199"/>
      <c r="H15" s="199"/>
      <c r="I15" s="1">
        <v>9</v>
      </c>
      <c r="J15" s="5"/>
      <c r="K15" s="7"/>
    </row>
    <row r="16" spans="1:11">
      <c r="A16" s="198" t="s">
        <v>126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/>
      <c r="K16" s="7"/>
    </row>
    <row r="17" spans="1:11">
      <c r="A17" s="198" t="s">
        <v>127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/>
      <c r="K17" s="7"/>
    </row>
    <row r="18" spans="1:11">
      <c r="A18" s="198" t="s">
        <v>128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/>
      <c r="K18" s="7"/>
    </row>
    <row r="19" spans="1:11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195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3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16" t="s">
        <v>159</v>
      </c>
      <c r="B22" s="232"/>
      <c r="C22" s="232"/>
      <c r="D22" s="232"/>
      <c r="E22" s="232"/>
      <c r="F22" s="232"/>
      <c r="G22" s="232"/>
      <c r="H22" s="232"/>
      <c r="I22" s="254"/>
      <c r="J22" s="254"/>
      <c r="K22" s="255"/>
    </row>
    <row r="23" spans="1:11">
      <c r="A23" s="198" t="s">
        <v>165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/>
      <c r="K23" s="7"/>
    </row>
    <row r="24" spans="1:11">
      <c r="A24" s="198" t="s">
        <v>166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>
      <c r="A25" s="198" t="s">
        <v>320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/>
      <c r="K25" s="7"/>
    </row>
    <row r="26" spans="1:11">
      <c r="A26" s="198" t="s">
        <v>321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/>
      <c r="K26" s="7"/>
    </row>
    <row r="27" spans="1:11">
      <c r="A27" s="198" t="s">
        <v>167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7"/>
    </row>
    <row r="28" spans="1:11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198" t="s">
        <v>2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/>
      <c r="K29" s="7"/>
    </row>
    <row r="30" spans="1:11">
      <c r="A30" s="198" t="s">
        <v>3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/>
    </row>
    <row r="31" spans="1:11">
      <c r="A31" s="198" t="s">
        <v>4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7"/>
    </row>
    <row r="32" spans="1:11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16" t="s">
        <v>160</v>
      </c>
      <c r="B35" s="232"/>
      <c r="C35" s="232"/>
      <c r="D35" s="232"/>
      <c r="E35" s="232"/>
      <c r="F35" s="232"/>
      <c r="G35" s="232"/>
      <c r="H35" s="232"/>
      <c r="I35" s="254">
        <v>0</v>
      </c>
      <c r="J35" s="254"/>
      <c r="K35" s="255"/>
    </row>
    <row r="36" spans="1:11">
      <c r="A36" s="198" t="s">
        <v>174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/>
    </row>
    <row r="37" spans="1:11">
      <c r="A37" s="198" t="s">
        <v>29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/>
      <c r="K37" s="7"/>
    </row>
    <row r="38" spans="1:11">
      <c r="A38" s="198" t="s">
        <v>30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/>
      <c r="K38" s="7"/>
    </row>
    <row r="39" spans="1:11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198" t="s">
        <v>31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/>
      <c r="K40" s="7"/>
    </row>
    <row r="41" spans="1:11">
      <c r="A41" s="198" t="s">
        <v>32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/>
      <c r="K41" s="7"/>
    </row>
    <row r="42" spans="1:11">
      <c r="A42" s="198" t="s">
        <v>33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>
      <c r="A43" s="198" t="s">
        <v>34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>
      <c r="A44" s="198" t="s">
        <v>35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/>
      <c r="K44" s="7"/>
    </row>
    <row r="45" spans="1:11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Normal="100" zoomScaleSheetLayoutView="125" workbookViewId="0">
      <selection activeCell="N24" sqref="N24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0" width="10.140625" style="76" customWidth="1"/>
    <col min="11" max="11" width="10.7109375" style="76" customWidth="1"/>
    <col min="12" max="16384" width="9.140625" style="76"/>
  </cols>
  <sheetData>
    <row r="1" spans="1:12">
      <c r="A1" s="276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5"/>
    </row>
    <row r="2" spans="1:12" ht="15.75">
      <c r="A2" s="42"/>
      <c r="B2" s="74"/>
      <c r="C2" s="286" t="s">
        <v>282</v>
      </c>
      <c r="D2" s="286"/>
      <c r="E2" s="77">
        <v>40909</v>
      </c>
      <c r="F2" s="43" t="s">
        <v>250</v>
      </c>
      <c r="G2" s="287">
        <v>41090</v>
      </c>
      <c r="H2" s="288"/>
      <c r="I2" s="74"/>
      <c r="J2" s="74"/>
      <c r="K2" s="74"/>
      <c r="L2" s="78"/>
    </row>
    <row r="3" spans="1:12" ht="23.2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2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2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286726500</v>
      </c>
      <c r="K5" s="45">
        <v>286726500</v>
      </c>
    </row>
    <row r="6" spans="1:12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>
        <v>80478889</v>
      </c>
      <c r="K6" s="46">
        <v>80478889</v>
      </c>
    </row>
    <row r="7" spans="1:12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434445578</v>
      </c>
      <c r="K7" s="46">
        <v>434445578</v>
      </c>
    </row>
    <row r="8" spans="1:12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0</v>
      </c>
      <c r="K8" s="46">
        <v>-277314279</v>
      </c>
    </row>
    <row r="9" spans="1:12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-277314279</v>
      </c>
      <c r="K9" s="46">
        <v>-8202621</v>
      </c>
    </row>
    <row r="10" spans="1:12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>
        <v>50020716</v>
      </c>
      <c r="K10" s="46">
        <v>50020716.170000002</v>
      </c>
    </row>
    <row r="11" spans="1:12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>
        <v>0</v>
      </c>
      <c r="K11" s="46"/>
    </row>
    <row r="12" spans="1:12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>
        <v>9281590</v>
      </c>
      <c r="K12" s="46">
        <v>9281590.2400000002</v>
      </c>
    </row>
    <row r="13" spans="1:12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>
        <v>0</v>
      </c>
      <c r="K13" s="46">
        <v>0</v>
      </c>
    </row>
    <row r="14" spans="1:12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583638994</v>
      </c>
      <c r="K14" s="79">
        <f>SUM(K5:K13)</f>
        <v>575436373.40999997</v>
      </c>
    </row>
    <row r="15" spans="1:12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2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/>
      <c r="K21" s="80"/>
    </row>
    <row r="22" spans="1:11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>
      <c r="A23" s="270" t="s">
        <v>302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303</v>
      </c>
      <c r="B24" s="273"/>
      <c r="C24" s="273"/>
      <c r="D24" s="273"/>
      <c r="E24" s="273"/>
      <c r="F24" s="273"/>
      <c r="G24" s="273"/>
      <c r="H24" s="273"/>
      <c r="I24" s="48">
        <v>19</v>
      </c>
      <c r="J24" s="80"/>
      <c r="K24" s="80"/>
    </row>
    <row r="25" spans="1:11" ht="30" customHeight="1">
      <c r="A25" s="274" t="s">
        <v>304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2012-07-31T13:33:16Z</cp:lastPrinted>
  <dcterms:created xsi:type="dcterms:W3CDTF">2008-10-17T11:51:54Z</dcterms:created>
  <dcterms:modified xsi:type="dcterms:W3CDTF">2012-07-31T17:02:45Z</dcterms:modified>
</cp:coreProperties>
</file>