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570" windowHeight="120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PODACI'!$A$1:$I$99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<sst xmlns="http://schemas.openxmlformats.org/spreadsheetml/2006/main" count="455" uniqueCount="392">
  <si>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</si>
  <si>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</si>
  <si>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</si>
  <si>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</si>
  <si>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</si>
  <si>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</si>
  <si>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</si>
  <si>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</si>
  <si>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</si>
  <si>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</si>
  <si>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</si>
  <si>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</si>
  <si>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</si>
  <si>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</si>
  <si>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</si>
  <si>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</si>
  <si>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</si>
  <si>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</si>
  <si>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</si>
  <si>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</si>
  <si>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</si>
  <si>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</si>
  <si>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</si>
  <si>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</si>
  <si>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</si>
  <si>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</si>
  <si>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</si>
  <si>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</si>
  <si>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</si>
  <si>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</si>
  <si>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</si>
  <si>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</si>
  <si>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</si>
  <si>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</si>
  <si>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</si>
  <si>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</si>
  <si>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</si>
  <si>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</si>
  <si>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</si>
  <si>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</si>
  <si>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</si>
  <si>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</si>
  <si>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</si>
  <si>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</si>
  <si>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</si>
  <si>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</si>
  <si>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</si>
  <si>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</si>
  <si>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</si>
  <si>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</si>
  <si>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</si>
  <si>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</si>
  <si>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</si>
  <si>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</si>
  <si>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</si>
  <si>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</si>
  <si>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</si>
  <si>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</si>
  <si>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</si>
  <si>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</si>
  <si>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</si>
  <si>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</si>
  <si>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</si>
  <si>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</si>
  <si>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</si>
  <si>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</si>
  <si>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</si>
  <si>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</si>
  <si>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</si>
  <si>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</si>
  <si>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</si>
  <si>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</si>
  <si>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</si>
  <si>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</si>
  <si>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</si>
  <si>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</si>
  <si>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</si>
  <si>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</si>
  <si>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</si>
  <si>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</si>
  <si>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</si>
  <si>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</si>
  <si>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</si>
  <si>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</si>
  <si>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</si>
  <si>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</si>
  <si>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</si>
  <si>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</si>
  <si>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</si>
  <si>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</si>
  <si>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</si>
  <si>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</si>
  <si>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</si>
  <si>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</si>
  <si>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</si>
  <si>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</si>
  <si>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</si>
  <si>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</si>
  <si>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</si>
  <si>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</si>
  <si>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</si>
  <si>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</si>
  <si>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</si>
  <si>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</si>
  <si>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</si>
  <si>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</si>
  <si>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</si>
  <si>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</si>
  <si>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</si>
  <si>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</si>
  <si>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</si>
  <si>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</si>
  <si>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</si>
  <si>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</si>
  <si>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</si>
  <si>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</si>
  <si>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</si>
  <si>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</si>
  <si>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</si>
  <si>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</si>
  <si>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</si>
  <si>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</si>
  <si>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</si>
  <si>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</si>
  <si>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</si>
  <si>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</si>
  <si>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</si>
  <si>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</si>
  <si>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</si>
  <si>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</si>
  <si>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</si>
  <si>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</si>
  <si>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</si>
  <si>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</si>
  <si>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</si>
  <si>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</si>
  <si>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</si>
  <si>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</si>
  <si>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</si>
  <si>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</si>
  <si>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</si>
  <si>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</si>
  <si>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</si>
  <si>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</si>
  <si>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</si>
  <si>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</si>
  <si>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</si>
  <si>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</si>
  <si>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</si>
  <si>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</si>
  <si>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</si>
  <si>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</si>
  <si>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</si>
  <si>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</si>
  <si>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</si>
  <si>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</si>
  <si>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</si>
  <si>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</si>
  <si>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</si>
  <si>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</si>
  <si>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</si>
  <si>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</si>
  <si>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</si>
  <si>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</si>
  <si>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</si>
  <si>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</si>
  <si>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</si>
  <si>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</si>
  <si>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</si>
  <si>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</si>
  <si>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</si>
  <si>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</si>
  <si>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</si>
  <si>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</si>
  <si>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</si>
  <si>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</si>
  <si>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</si>
  <si>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</si>
  <si>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</si>
  <si>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</si>
  <si>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</si>
  <si>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</si>
  <si>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</si>
  <si>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</si>
  <si>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</si>
  <si>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</si>
  <si>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</si>
  <si>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</si>
  <si>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</si>
  <si>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</si>
  <si>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</si>
  <si>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</si>
  <si>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</si>
  <si>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</si>
  <si>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</si>
  <si>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</si>
  <si>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</si>
  <si>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</si>
  <si>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</si>
  <si>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</si>
  <si>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</si>
  <si>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</si>
  <si>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</si>
  <si>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</si>
  <si>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</si>
  <si>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</si>
  <si>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</si>
  <si>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</si>
  <si>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</si>
  <si>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</si>
  <si>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</si>
  <si>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</si>
  <si>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</si>
  <si>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</si>
  <si>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</si>
  <si>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</si>
  <si>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</si>
  <si>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</si>
  <si>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</si>
  <si>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</si>
  <si>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</si>
  <si>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</si>
  <si>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</si>
  <si>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</si>
  <si>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</si>
  <si>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</si>
  <si>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</si>
  <si>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</si>
  <si>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</si>
  <si>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</si>
  <si>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</si>
  <si>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</si>
  <si>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</si>
  <si>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</si>
  <si>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</si>
  <si>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</si>
  <si>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</si>
  <si>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</si>
  <si>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</si>
  <si>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</si>
  <si>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</si>
  <si>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</si>
  <si>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</si>
  <si>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</si>
  <si>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</si>
  <si>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</si>
  <si>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</si>
  <si>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</si>
  <si>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</si>
  <si>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</si>
  <si>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</si>
  <si>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</si>
  <si>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</si>
  <si>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</si>
  <si>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</si>
  <si>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</si>
  <si>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</si>
  <si>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</si>
  <si>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</si>
  <si>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</si>
  <si>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</si>
  <si>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</si>
  <si>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</si>
  <si>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</si>
  <si>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</si>
  <si>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</si>
  <si>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</si>
  <si>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</si>
  <si>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</si>
  <si>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</si>
  <si>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</si>
  <si>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</si>
  <si>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</si>
  <si>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</si>
  <si>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</si>
  <si>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</si>
  <si>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</si>
  <si>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</si>
  <si>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</si>
  <si>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</si>
  <si>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</si>
  <si>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</si>
  <si>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</si>
  <si>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</si>
  <si>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</si>
  <si>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</si>
  <si>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</si>
  <si>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</si>
  <si>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</si>
  <si>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</si>
  <si>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</si>
  <si>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</si>
  <si>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</si>
  <si>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</si>
  <si>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</si>
  <si>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</si>
  <si>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</si>
  <si>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</si>
  <si>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</si>
  <si>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</si>
  <si>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</si>
  <si>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</si>
  <si>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</si>
  <si>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</si>
  <si>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</si>
  <si>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</si>
  <si>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</si>
  <si>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</si>
  <si>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</si>
  <si>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</si>
  <si>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</si>
  <si>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</si>
  <si>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</si>
  <si>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</si>
  <si>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</si>
  <si>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</si>
  <si>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</si>
  <si>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</si>
  <si>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</si>
  <si>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</si>
  <si>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</si>
  <si>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</si>
  <si>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</si>
  <si>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</si>
  <si>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</si>
  <si>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</si>
  <si>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</si>
  <si>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</si>
  <si>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</si>
  <si>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</si>
  <si>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</si>
  <si>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</si>
  <si>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</si>
  <si>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</si>
  <si>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</si>
  <si>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</si>
  <si>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</si>
  <si>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</si>
  <si>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</si>
  <si>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</si>
  <si>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</si>
  <si>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</si>
  <si>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</si>
  <si>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</si>
  <si>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</si>
  <si>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</si>
  <si>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</si>
  <si>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</si>
  <si>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</si>
  <si>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</si>
  <si>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</si>
  <si>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</si>
  <si>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</si>
  <si>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</si>
  <si>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</si>
  <si>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</si>
  <si>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</si>
  <si>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</si>
  <si>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</si>
  <si>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Godišnji financijski izvještaj poduzetnika GFI-POD</t>
  </si>
  <si>
    <t>01/6177 310</t>
  </si>
  <si>
    <t>DALEKOVOD OIE</t>
  </si>
  <si>
    <t>080636304</t>
  </si>
  <si>
    <t xml:space="preserve"> 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</si>
  <si>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</si>
  <si>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</si>
  <si>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</si>
  <si>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</si>
  <si>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</si>
  <si>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</si>
  <si>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</si>
  <si>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</si>
  <si>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</si>
  <si>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</si>
  <si>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1. Godišnje izvješće</t>
  </si>
  <si>
    <t>2. Izjava o odgovornosti Uprave</t>
  </si>
  <si>
    <t>stanje na dan 31.12.2015.</t>
  </si>
  <si>
    <t>u razdoblju 01.01.2015. do 31.12.2015.</t>
  </si>
  <si>
    <t>3. Revidirani godišnji financijski izvještaji s izvješćem neovisnog revizora</t>
  </si>
  <si>
    <t>4. Bilješke uz financijske izvještaje</t>
  </si>
  <si>
    <t>u PDF formatu</t>
  </si>
  <si>
    <t>Helena Šestan Jurčić</t>
  </si>
  <si>
    <t>Helena.Sestan@dalekovod.hr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</si>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</sst>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8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9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9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7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79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9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79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79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7" fillId="49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7" fillId="53" borderId="0" applyNumberFormat="0" applyBorder="0" applyAlignment="0" applyProtection="0"/>
    <xf numFmtId="0" fontId="17" fillId="60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29" fillId="62" borderId="3" applyNumberFormat="0" applyAlignment="0" applyProtection="0"/>
    <xf numFmtId="0" fontId="29" fillId="63" borderId="3" applyNumberFormat="0" applyAlignment="0" applyProtection="0"/>
    <xf numFmtId="0" fontId="80" fillId="6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2" borderId="4" applyNumberFormat="0" applyAlignment="0" applyProtection="0"/>
    <xf numFmtId="0" fontId="19" fillId="63" borderId="4" applyNumberFormat="0" applyAlignment="0" applyProtection="0"/>
    <xf numFmtId="0" fontId="81" fillId="65" borderId="5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82" fillId="66" borderId="6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3" fontId="33" fillId="0" borderId="0">
      <alignment/>
      <protection/>
    </xf>
    <xf numFmtId="3" fontId="33" fillId="0" borderId="0">
      <alignment/>
      <protection/>
    </xf>
    <xf numFmtId="3" fontId="33" fillId="0" borderId="0" applyFont="0" applyFill="0" applyBorder="0" applyAlignment="0" applyProtection="0"/>
    <xf numFmtId="3" fontId="7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2" fillId="0" borderId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7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2" fillId="0" borderId="0" applyFill="0" applyBorder="0" applyAlignment="0" applyProtection="0"/>
    <xf numFmtId="0" fontId="35" fillId="68" borderId="8" applyNumberFormat="0" applyFont="0" applyAlignment="0" applyProtection="0"/>
    <xf numFmtId="170" fontId="36" fillId="0" borderId="0">
      <alignment/>
      <protection locked="0"/>
    </xf>
    <xf numFmtId="186" fontId="36" fillId="0" borderId="0">
      <alignment/>
      <protection locked="0"/>
    </xf>
    <xf numFmtId="0" fontId="37" fillId="0" borderId="0" applyFont="0" applyFill="0" applyBorder="0" applyAlignment="0" applyProtection="0"/>
    <xf numFmtId="0" fontId="72" fillId="0" borderId="0" applyFill="0" applyBorder="0" applyAlignment="0" applyProtection="0"/>
    <xf numFmtId="171" fontId="38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6" fillId="13" borderId="4" applyNumberFormat="0" applyAlignment="0" applyProtection="0"/>
    <xf numFmtId="0" fontId="26" fillId="19" borderId="4" applyNumberFormat="0" applyAlignment="0" applyProtection="0"/>
    <xf numFmtId="172" fontId="39" fillId="7" borderId="0">
      <alignment/>
      <protection locked="0"/>
    </xf>
    <xf numFmtId="187" fontId="39" fillId="16" borderId="0">
      <alignment/>
      <protection locked="0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72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4" fillId="0" borderId="0" applyNumberFormat="0" applyFill="0" applyBorder="0" applyAlignment="0" applyProtection="0"/>
    <xf numFmtId="0" fontId="37" fillId="0" borderId="10" applyNumberFormat="0" applyFont="0" applyFill="0" applyAlignment="0" applyProtection="0"/>
    <xf numFmtId="0" fontId="72" fillId="0" borderId="11" applyNumberFormat="0" applyFill="0" applyAlignment="0" applyProtection="0"/>
    <xf numFmtId="0" fontId="85" fillId="6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6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87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1" fillId="0" borderId="22" applyNumberFormat="0" applyFill="0" applyAlignment="0" applyProtection="0"/>
    <xf numFmtId="0" fontId="41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2" fillId="0" borderId="0">
      <alignment/>
      <protection/>
    </xf>
    <xf numFmtId="0" fontId="90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4" fontId="33" fillId="0" borderId="0" applyFont="0" applyFill="0" applyBorder="0" applyAlignment="0" applyProtection="0"/>
    <xf numFmtId="4" fontId="72" fillId="0" borderId="0" applyFill="0" applyBorder="0" applyAlignment="0" applyProtection="0"/>
    <xf numFmtId="3" fontId="37" fillId="0" borderId="0" applyFont="0" applyFill="0" applyBorder="0" applyAlignment="0" applyProtection="0"/>
    <xf numFmtId="3" fontId="72" fillId="0" borderId="0" applyFill="0" applyBorder="0" applyAlignment="0" applyProtection="0"/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38" fontId="46" fillId="0" borderId="0">
      <alignment/>
      <protection/>
    </xf>
    <xf numFmtId="19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1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2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37" fontId="49" fillId="0" borderId="0">
      <alignment/>
      <protection/>
    </xf>
    <xf numFmtId="37" fontId="49" fillId="0" borderId="0">
      <alignment/>
      <protection/>
    </xf>
    <xf numFmtId="191" fontId="49" fillId="0" borderId="0">
      <alignment/>
      <protection/>
    </xf>
    <xf numFmtId="177" fontId="38" fillId="0" borderId="0">
      <alignment/>
      <protection/>
    </xf>
    <xf numFmtId="177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1" fillId="0" borderId="0">
      <alignment/>
      <protection/>
    </xf>
    <xf numFmtId="0" fontId="0" fillId="0" borderId="0">
      <alignment/>
      <protection/>
    </xf>
    <xf numFmtId="178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2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6" fillId="65" borderId="29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72" fillId="0" borderId="0" applyFill="0" applyBorder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7" fontId="0" fillId="0" borderId="0" applyFont="0">
      <alignment/>
      <protection/>
    </xf>
    <xf numFmtId="37" fontId="72" fillId="0" borderId="0">
      <alignment/>
      <protection/>
    </xf>
    <xf numFmtId="191" fontId="72" fillId="0" borderId="0">
      <alignment/>
      <protection/>
    </xf>
    <xf numFmtId="0" fontId="2" fillId="0" borderId="0" applyBorder="0" applyProtection="0">
      <alignment horizontal="left" vertical="top" wrapText="1"/>
    </xf>
    <xf numFmtId="10" fontId="37" fillId="0" borderId="0" applyFont="0" applyFill="0" applyBorder="0" applyAlignment="0" applyProtection="0"/>
    <xf numFmtId="0" fontId="53" fillId="78" borderId="0">
      <alignment horizontal="left" vertical="center"/>
      <protection/>
    </xf>
    <xf numFmtId="0" fontId="53" fillId="79" borderId="0">
      <alignment horizontal="left" vertical="center"/>
      <protection/>
    </xf>
    <xf numFmtId="0" fontId="54" fillId="80" borderId="0">
      <alignment horizontal="left" vertical="center"/>
      <protection/>
    </xf>
    <xf numFmtId="0" fontId="54" fillId="81" borderId="0">
      <alignment horizontal="left" vertical="center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8" fillId="80" borderId="0">
      <alignment horizontal="left" vertical="top"/>
      <protection/>
    </xf>
    <xf numFmtId="0" fontId="58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9" fillId="74" borderId="3" applyNumberFormat="0" applyProtection="0">
      <alignment vertical="center"/>
    </xf>
    <xf numFmtId="0" fontId="41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60" fillId="85" borderId="3" applyNumberFormat="0" applyProtection="0">
      <alignment horizontal="left" vertical="center" indent="1"/>
    </xf>
    <xf numFmtId="0" fontId="60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1" fillId="89" borderId="0" applyNumberFormat="0" applyProtection="0">
      <alignment horizontal="left" vertical="center" indent="1"/>
    </xf>
    <xf numFmtId="0" fontId="61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9" fillId="71" borderId="3" applyNumberFormat="0" applyProtection="0">
      <alignment vertical="center"/>
    </xf>
    <xf numFmtId="0" fontId="41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9" fillId="87" borderId="3" applyNumberFormat="0" applyProtection="0">
      <alignment horizontal="right" vertical="center"/>
    </xf>
    <xf numFmtId="0" fontId="41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2" fillId="0" borderId="0">
      <alignment/>
      <protection/>
    </xf>
    <xf numFmtId="0" fontId="62" fillId="0" borderId="0">
      <alignment/>
      <protection/>
    </xf>
    <xf numFmtId="4" fontId="63" fillId="87" borderId="3" applyNumberFormat="0" applyProtection="0">
      <alignment horizontal="right" vertical="center"/>
    </xf>
    <xf numFmtId="0" fontId="63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2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2" fillId="0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49" fontId="64" fillId="94" borderId="0">
      <alignment/>
      <protection/>
    </xf>
    <xf numFmtId="49" fontId="64" fillId="95" borderId="0">
      <alignment/>
      <protection/>
    </xf>
    <xf numFmtId="49" fontId="65" fillId="94" borderId="0">
      <alignment/>
      <protection/>
    </xf>
    <xf numFmtId="49" fontId="65" fillId="95" borderId="0">
      <alignment/>
      <protection/>
    </xf>
    <xf numFmtId="0" fontId="66" fillId="80" borderId="32">
      <alignment/>
      <protection locked="0"/>
    </xf>
    <xf numFmtId="0" fontId="66" fillId="81" borderId="32">
      <alignment/>
      <protection locked="0"/>
    </xf>
    <xf numFmtId="0" fontId="66" fillId="94" borderId="0">
      <alignment/>
      <protection/>
    </xf>
    <xf numFmtId="0" fontId="66" fillId="95" borderId="0">
      <alignment/>
      <protection/>
    </xf>
    <xf numFmtId="0" fontId="5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ill="0" applyBorder="0" applyAlignment="0" applyProtection="0"/>
    <xf numFmtId="49" fontId="68" fillId="0" borderId="0" applyBorder="0">
      <alignment/>
      <protection/>
    </xf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8" fillId="0" borderId="3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9" fillId="0" borderId="22" applyProtection="0">
      <alignment/>
    </xf>
    <xf numFmtId="3" fontId="69" fillId="0" borderId="23" applyProtection="0">
      <alignment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179" fontId="38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9" fontId="7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67" borderId="7" applyNumberFormat="0" applyAlignment="0" applyProtection="0"/>
    <xf numFmtId="0" fontId="20" fillId="93" borderId="7" applyNumberFormat="0" applyAlignment="0" applyProtection="0"/>
    <xf numFmtId="3" fontId="2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39" xfId="0" applyNumberFormat="1" applyFont="1" applyFill="1" applyBorder="1" applyAlignment="1">
      <alignment horizontal="center" vertical="center"/>
    </xf>
    <xf numFmtId="0" fontId="4" fillId="0" borderId="0" xfId="497" applyFont="1" applyAlignment="1">
      <alignment/>
      <protection/>
    </xf>
    <xf numFmtId="0" fontId="0" fillId="0" borderId="0" xfId="497" applyFont="1" applyAlignment="1">
      <alignment/>
      <protection/>
    </xf>
    <xf numFmtId="0" fontId="4" fillId="0" borderId="40" xfId="497" applyFont="1" applyFill="1" applyBorder="1" applyAlignment="1" applyProtection="1">
      <alignment horizontal="center" vertical="center"/>
      <protection hidden="1" locked="0"/>
    </xf>
    <xf numFmtId="0" fontId="3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Fill="1" applyBorder="1" applyAlignment="1" applyProtection="1">
      <alignment vertical="center"/>
      <protection hidden="1"/>
    </xf>
    <xf numFmtId="0" fontId="4" fillId="0" borderId="0" xfId="497" applyFont="1" applyFill="1" applyBorder="1" applyAlignment="1" applyProtection="1">
      <alignment horizontal="center" vertical="center" wrapText="1"/>
      <protection hidden="1"/>
    </xf>
    <xf numFmtId="0" fontId="4" fillId="0" borderId="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 vertical="center" wrapText="1"/>
      <protection hidden="1"/>
    </xf>
    <xf numFmtId="0" fontId="12" fillId="0" borderId="0" xfId="49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Border="1" applyAlignment="1" applyProtection="1">
      <alignment horizontal="left"/>
      <protection hidden="1"/>
    </xf>
    <xf numFmtId="0" fontId="4" fillId="0" borderId="0" xfId="497" applyFont="1" applyBorder="1" applyAlignment="1" applyProtection="1">
      <alignment vertical="top"/>
      <protection hidden="1"/>
    </xf>
    <xf numFmtId="0" fontId="4" fillId="0" borderId="0" xfId="497" applyFont="1" applyBorder="1" applyAlignment="1" applyProtection="1">
      <alignment horizontal="right"/>
      <protection hidden="1"/>
    </xf>
    <xf numFmtId="0" fontId="3" fillId="0" borderId="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Border="1" applyAlignment="1" applyProtection="1">
      <alignment/>
      <protection hidden="1"/>
    </xf>
    <xf numFmtId="0" fontId="3" fillId="0" borderId="0" xfId="497" applyFont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/>
      <protection hidden="1"/>
    </xf>
    <xf numFmtId="0" fontId="4" fillId="0" borderId="0" xfId="497" applyFont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vertical="top"/>
      <protection hidden="1"/>
    </xf>
    <xf numFmtId="0" fontId="4" fillId="0" borderId="0" xfId="497" applyFont="1" applyBorder="1" applyAlignment="1">
      <alignment/>
      <protection/>
    </xf>
    <xf numFmtId="0" fontId="4" fillId="0" borderId="0" xfId="497" applyFont="1" applyBorder="1" applyAlignment="1" applyProtection="1">
      <alignment horizontal="left" vertical="top"/>
      <protection hidden="1"/>
    </xf>
    <xf numFmtId="0" fontId="4" fillId="0" borderId="41" xfId="497" applyFont="1" applyBorder="1" applyAlignment="1" applyProtection="1">
      <alignment/>
      <protection hidden="1"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2" xfId="497" applyFont="1" applyBorder="1" applyAlignment="1" applyProtection="1">
      <alignment/>
      <protection hidden="1"/>
    </xf>
    <xf numFmtId="0" fontId="4" fillId="0" borderId="42" xfId="497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1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1" xfId="497" applyFont="1" applyBorder="1" applyAlignment="1">
      <alignment/>
      <protection/>
    </xf>
    <xf numFmtId="0" fontId="4" fillId="0" borderId="46" xfId="497" applyFont="1" applyBorder="1" applyAlignment="1">
      <alignment/>
      <protection/>
    </xf>
    <xf numFmtId="0" fontId="4" fillId="0" borderId="47" xfId="497" applyFont="1" applyFill="1" applyBorder="1" applyAlignment="1" applyProtection="1">
      <alignment horizontal="left" vertical="center" wrapText="1"/>
      <protection hidden="1"/>
    </xf>
    <xf numFmtId="0" fontId="4" fillId="0" borderId="40" xfId="497" applyFont="1" applyFill="1" applyBorder="1" applyAlignment="1" applyProtection="1">
      <alignment vertical="center"/>
      <protection hidden="1"/>
    </xf>
    <xf numFmtId="0" fontId="4" fillId="0" borderId="47" xfId="497" applyFont="1" applyBorder="1" applyAlignment="1" applyProtection="1">
      <alignment horizontal="left" vertical="center" wrapText="1"/>
      <protection hidden="1"/>
    </xf>
    <xf numFmtId="0" fontId="4" fillId="0" borderId="4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/>
      <protection hidden="1"/>
    </xf>
    <xf numFmtId="0" fontId="4" fillId="0" borderId="47" xfId="497" applyFont="1" applyFill="1" applyBorder="1" applyAlignment="1" applyProtection="1">
      <alignment/>
      <protection hidden="1"/>
    </xf>
    <xf numFmtId="0" fontId="4" fillId="0" borderId="47" xfId="497" applyFont="1" applyBorder="1" applyAlignment="1" applyProtection="1">
      <alignment wrapText="1"/>
      <protection hidden="1"/>
    </xf>
    <xf numFmtId="0" fontId="4" fillId="0" borderId="40" xfId="497" applyFont="1" applyBorder="1" applyAlignment="1" applyProtection="1">
      <alignment horizontal="right"/>
      <protection hidden="1"/>
    </xf>
    <xf numFmtId="0" fontId="4" fillId="0" borderId="47" xfId="497" applyFont="1" applyBorder="1" applyAlignment="1" applyProtection="1">
      <alignment/>
      <protection hidden="1"/>
    </xf>
    <xf numFmtId="0" fontId="4" fillId="0" borderId="40" xfId="497" applyFont="1" applyBorder="1" applyAlignment="1" applyProtection="1">
      <alignment horizontal="right" wrapText="1"/>
      <protection hidden="1"/>
    </xf>
    <xf numFmtId="0" fontId="3" fillId="0" borderId="47" xfId="497" applyFont="1" applyFill="1" applyBorder="1" applyAlignment="1" applyProtection="1">
      <alignment horizontal="right" vertical="center"/>
      <protection hidden="1" locked="0"/>
    </xf>
    <xf numFmtId="0" fontId="4" fillId="0" borderId="47" xfId="497" applyFont="1" applyBorder="1" applyAlignment="1" applyProtection="1">
      <alignment vertical="top"/>
      <protection hidden="1"/>
    </xf>
    <xf numFmtId="0" fontId="4" fillId="0" borderId="47" xfId="497" applyFont="1" applyBorder="1" applyAlignment="1" applyProtection="1">
      <alignment horizontal="left" vertical="top" wrapText="1"/>
      <protection hidden="1"/>
    </xf>
    <xf numFmtId="0" fontId="4" fillId="0" borderId="40" xfId="497" applyFont="1" applyBorder="1" applyAlignment="1">
      <alignment/>
      <protection/>
    </xf>
    <xf numFmtId="0" fontId="4" fillId="0" borderId="47" xfId="497" applyFont="1" applyBorder="1" applyAlignment="1" applyProtection="1">
      <alignment horizontal="left" vertical="top" indent="2"/>
      <protection hidden="1"/>
    </xf>
    <xf numFmtId="0" fontId="4" fillId="0" borderId="47" xfId="497" applyFont="1" applyBorder="1" applyAlignment="1" applyProtection="1">
      <alignment horizontal="left" vertical="top" wrapText="1" indent="2"/>
      <protection hidden="1"/>
    </xf>
    <xf numFmtId="0" fontId="4" fillId="0" borderId="40" xfId="497" applyFont="1" applyBorder="1" applyAlignment="1" applyProtection="1">
      <alignment horizontal="right" vertical="top"/>
      <protection hidden="1"/>
    </xf>
    <xf numFmtId="49" fontId="3" fillId="0" borderId="47" xfId="497" applyNumberFormat="1" applyFont="1" applyBorder="1" applyAlignment="1" applyProtection="1">
      <alignment horizontal="center" vertical="center"/>
      <protection hidden="1" locked="0"/>
    </xf>
    <xf numFmtId="0" fontId="4" fillId="0" borderId="40" xfId="497" applyFont="1" applyBorder="1" applyAlignment="1" applyProtection="1">
      <alignment horizontal="left" vertical="top"/>
      <protection hidden="1"/>
    </xf>
    <xf numFmtId="0" fontId="4" fillId="0" borderId="47" xfId="497" applyFont="1" applyBorder="1" applyAlignment="1" applyProtection="1">
      <alignment horizontal="left"/>
      <protection hidden="1"/>
    </xf>
    <xf numFmtId="0" fontId="4" fillId="0" borderId="46" xfId="497" applyFont="1" applyBorder="1" applyAlignment="1" applyProtection="1">
      <alignment/>
      <protection hidden="1"/>
    </xf>
    <xf numFmtId="0" fontId="4" fillId="0" borderId="40" xfId="497" applyFont="1" applyBorder="1" applyAlignment="1" applyProtection="1">
      <alignment horizontal="left"/>
      <protection hidden="1"/>
    </xf>
    <xf numFmtId="0" fontId="4" fillId="0" borderId="47" xfId="497" applyFont="1" applyFill="1" applyBorder="1" applyAlignment="1" applyProtection="1">
      <alignment vertical="center"/>
      <protection hidden="1"/>
    </xf>
    <xf numFmtId="0" fontId="9" fillId="0" borderId="0" xfId="741" applyBorder="1" applyAlignment="1">
      <alignment/>
      <protection/>
    </xf>
    <xf numFmtId="0" fontId="9" fillId="0" borderId="47" xfId="741" applyBorder="1" applyAlignment="1">
      <alignment/>
      <protection/>
    </xf>
    <xf numFmtId="0" fontId="3" fillId="0" borderId="40" xfId="497" applyFont="1" applyBorder="1" applyAlignment="1" applyProtection="1">
      <alignment vertical="center"/>
      <protection hidden="1"/>
    </xf>
    <xf numFmtId="0" fontId="4" fillId="0" borderId="48" xfId="497" applyFont="1" applyBorder="1" applyAlignment="1" applyProtection="1">
      <alignment/>
      <protection hidden="1"/>
    </xf>
    <xf numFmtId="0" fontId="4" fillId="0" borderId="49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/>
      <protection hidden="1"/>
    </xf>
    <xf numFmtId="0" fontId="4" fillId="0" borderId="51" xfId="497" applyFont="1" applyFill="1" applyBorder="1" applyAlignment="1" applyProtection="1">
      <alignment/>
      <protection hidden="1"/>
    </xf>
    <xf numFmtId="1" fontId="3" fillId="0" borderId="43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0" fontId="3" fillId="0" borderId="4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Fill="1" applyBorder="1" applyAlignment="1">
      <alignment/>
      <protection/>
    </xf>
    <xf numFmtId="49" fontId="3" fillId="0" borderId="0" xfId="497" applyNumberFormat="1" applyFont="1" applyFill="1" applyBorder="1" applyAlignment="1" applyProtection="1">
      <alignment horizontal="center" vertical="center"/>
      <protection hidden="1" locked="0"/>
    </xf>
    <xf numFmtId="0" fontId="3" fillId="0" borderId="4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44" xfId="0" applyNumberFormat="1" applyFont="1" applyFill="1" applyBorder="1" applyAlignment="1">
      <alignment horizontal="left" vertical="center"/>
    </xf>
    <xf numFmtId="0" fontId="3" fillId="0" borderId="43" xfId="497" applyFont="1" applyFill="1" applyBorder="1" applyAlignment="1" applyProtection="1">
      <alignment horizontal="center" vertical="center"/>
      <protection hidden="1" locked="0"/>
    </xf>
    <xf numFmtId="0" fontId="7" fillId="0" borderId="24" xfId="0" applyFont="1" applyFill="1" applyBorder="1" applyAlignment="1" applyProtection="1">
      <alignment vertical="center" wrapText="1"/>
      <protection hidden="1"/>
    </xf>
    <xf numFmtId="3" fontId="3" fillId="0" borderId="5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0" fontId="4" fillId="0" borderId="4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 vertical="top" wrapText="1"/>
      <protection hidden="1"/>
    </xf>
    <xf numFmtId="0" fontId="4" fillId="0" borderId="0" xfId="497" applyFont="1" applyFill="1" applyBorder="1" applyAlignment="1" applyProtection="1">
      <alignment wrapText="1"/>
      <protection hidden="1"/>
    </xf>
    <xf numFmtId="0" fontId="4" fillId="0" borderId="4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0" xfId="497" applyFont="1" applyFill="1" applyBorder="1" applyAlignment="1" applyProtection="1">
      <alignment horizontal="left"/>
      <protection hidden="1"/>
    </xf>
    <xf numFmtId="0" fontId="10" fillId="0" borderId="53" xfId="741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7" fillId="0" borderId="41" xfId="741" applyFont="1" applyFill="1" applyBorder="1" applyAlignment="1" applyProtection="1">
      <alignment horizontal="center" vertical="center"/>
      <protection hidden="1"/>
    </xf>
    <xf numFmtId="14" fontId="7" fillId="0" borderId="41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7" applyNumberFormat="1" applyFont="1" applyFill="1" applyBorder="1" applyAlignment="1" applyProtection="1">
      <alignment horizontal="center" vertical="center"/>
      <protection hidden="1" locked="0"/>
    </xf>
    <xf numFmtId="3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497" applyNumberFormat="1" applyFont="1" applyFill="1" applyBorder="1" applyAlignment="1" applyProtection="1">
      <alignment horizontal="left" vertical="center"/>
      <protection hidden="1" locked="0"/>
    </xf>
    <xf numFmtId="0" fontId="4" fillId="0" borderId="0" xfId="741" applyFont="1" applyBorder="1" applyAlignment="1" applyProtection="1">
      <alignment vertical="center"/>
      <protection hidden="1"/>
    </xf>
    <xf numFmtId="0" fontId="4" fillId="0" borderId="47" xfId="741" applyFont="1" applyFill="1" applyBorder="1" applyAlignment="1" applyProtection="1">
      <alignment vertical="center"/>
      <protection hidden="1"/>
    </xf>
    <xf numFmtId="0" fontId="3" fillId="0" borderId="0" xfId="741" applyFont="1" applyBorder="1" applyAlignment="1" applyProtection="1">
      <alignment/>
      <protection hidden="1"/>
    </xf>
    <xf numFmtId="0" fontId="7" fillId="0" borderId="0" xfId="741" applyFont="1" applyBorder="1" applyAlignment="1">
      <alignment/>
      <protection/>
    </xf>
    <xf numFmtId="0" fontId="4" fillId="0" borderId="0" xfId="741" applyFont="1" applyBorder="1" applyAlignment="1" applyProtection="1">
      <alignment/>
      <protection hidden="1"/>
    </xf>
    <xf numFmtId="0" fontId="0" fillId="0" borderId="0" xfId="741" applyFont="1" applyBorder="1" applyAlignment="1">
      <alignment/>
      <protection/>
    </xf>
    <xf numFmtId="49" fontId="3" fillId="0" borderId="47" xfId="497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13" fillId="0" borderId="0" xfId="497" applyFont="1" applyBorder="1" applyAlignment="1" applyProtection="1">
      <alignment/>
      <protection hidden="1"/>
    </xf>
    <xf numFmtId="0" fontId="4" fillId="0" borderId="0" xfId="497" applyFont="1" applyFill="1" applyBorder="1" applyAlignment="1">
      <alignment/>
      <protection/>
    </xf>
    <xf numFmtId="0" fontId="4" fillId="0" borderId="0" xfId="497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100" fillId="0" borderId="0" xfId="0" applyNumberFormat="1" applyFont="1" applyFill="1" applyAlignment="1">
      <alignment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0" fontId="0" fillId="0" borderId="0" xfId="741" applyFont="1" applyBorder="1" applyAlignment="1">
      <alignment horizontal="center" vertical="center"/>
      <protection/>
    </xf>
    <xf numFmtId="0" fontId="0" fillId="0" borderId="47" xfId="741" applyFont="1" applyBorder="1" applyAlignment="1">
      <alignment horizontal="center" vertical="center"/>
      <protection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10" fillId="0" borderId="53" xfId="497" applyFont="1" applyBorder="1" applyAlignment="1">
      <alignment/>
      <protection/>
    </xf>
    <xf numFmtId="0" fontId="10" fillId="0" borderId="41" xfId="497" applyFont="1" applyBorder="1" applyAlignment="1">
      <alignment/>
      <protection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0" xfId="497" applyFont="1" applyBorder="1" applyAlignment="1" applyProtection="1">
      <alignment horizontal="right" vertical="center" wrapText="1"/>
      <protection hidden="1"/>
    </xf>
    <xf numFmtId="0" fontId="4" fillId="0" borderId="47" xfId="497" applyFont="1" applyBorder="1" applyAlignment="1" applyProtection="1">
      <alignment horizontal="right" wrapText="1"/>
      <protection hidden="1"/>
    </xf>
    <xf numFmtId="0" fontId="3" fillId="0" borderId="49" xfId="497" applyFont="1" applyFill="1" applyBorder="1" applyAlignment="1" applyProtection="1">
      <alignment horizontal="left" vertical="center"/>
      <protection hidden="1" locked="0"/>
    </xf>
    <xf numFmtId="0" fontId="3" fillId="0" borderId="50" xfId="497" applyFont="1" applyFill="1" applyBorder="1" applyAlignment="1" applyProtection="1">
      <alignment horizontal="left" vertical="center"/>
      <protection hidden="1" locked="0"/>
    </xf>
    <xf numFmtId="0" fontId="3" fillId="0" borderId="51" xfId="497" applyFont="1" applyFill="1" applyBorder="1" applyAlignment="1" applyProtection="1">
      <alignment horizontal="left" vertical="center"/>
      <protection hidden="1" locked="0"/>
    </xf>
    <xf numFmtId="49" fontId="3" fillId="0" borderId="50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center" vertical="top"/>
      <protection hidden="1"/>
    </xf>
    <xf numFmtId="0" fontId="4" fillId="0" borderId="0" xfId="497" applyFont="1" applyBorder="1" applyAlignment="1" applyProtection="1">
      <alignment horizontal="center"/>
      <protection hidden="1"/>
    </xf>
    <xf numFmtId="0" fontId="4" fillId="0" borderId="41" xfId="497" applyFont="1" applyBorder="1" applyAlignment="1" applyProtection="1">
      <alignment horizontal="center"/>
      <protection hidden="1"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54" xfId="497" applyFont="1" applyBorder="1" applyAlignment="1" applyProtection="1">
      <alignment horizontal="center" vertical="top"/>
      <protection hidden="1"/>
    </xf>
    <xf numFmtId="0" fontId="4" fillId="0" borderId="54" xfId="497" applyFont="1" applyBorder="1" applyAlignment="1">
      <alignment horizontal="center"/>
      <protection/>
    </xf>
    <xf numFmtId="0" fontId="4" fillId="0" borderId="55" xfId="497" applyFont="1" applyBorder="1" applyAlignment="1">
      <alignment/>
      <protection/>
    </xf>
    <xf numFmtId="0" fontId="4" fillId="0" borderId="50" xfId="497" applyFont="1" applyFill="1" applyBorder="1" applyAlignment="1" applyProtection="1">
      <alignment horizontal="center" vertical="top"/>
      <protection hidden="1"/>
    </xf>
    <xf numFmtId="0" fontId="4" fillId="0" borderId="50" xfId="497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0" fontId="4" fillId="0" borderId="40" xfId="497" applyFont="1" applyBorder="1" applyAlignment="1" applyProtection="1">
      <alignment horizontal="right" vertical="center"/>
      <protection hidden="1"/>
    </xf>
    <xf numFmtId="0" fontId="4" fillId="0" borderId="47" xfId="497" applyFont="1" applyBorder="1" applyAlignment="1" applyProtection="1">
      <alignment horizontal="right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7" applyFont="1" applyFill="1" applyBorder="1" applyAlignment="1" applyProtection="1">
      <alignment/>
      <protection hidden="1" locked="0"/>
    </xf>
    <xf numFmtId="0" fontId="3" fillId="0" borderId="51" xfId="497" applyFont="1" applyFill="1" applyBorder="1" applyAlignment="1" applyProtection="1">
      <alignment/>
      <protection hidden="1" locked="0"/>
    </xf>
    <xf numFmtId="0" fontId="4" fillId="0" borderId="50" xfId="497" applyFont="1" applyFill="1" applyBorder="1" applyAlignment="1">
      <alignment horizontal="left"/>
      <protection/>
    </xf>
    <xf numFmtId="0" fontId="4" fillId="0" borderId="51" xfId="497" applyFont="1" applyFill="1" applyBorder="1" applyAlignment="1">
      <alignment horizontal="left"/>
      <protection/>
    </xf>
    <xf numFmtId="0" fontId="4" fillId="0" borderId="0" xfId="497" applyFont="1" applyBorder="1" applyAlignment="1" applyProtection="1">
      <alignment horizontal="right"/>
      <protection hidden="1"/>
    </xf>
    <xf numFmtId="0" fontId="4" fillId="0" borderId="41" xfId="497" applyFont="1" applyFill="1" applyBorder="1" applyAlignment="1" applyProtection="1">
      <alignment vertical="top" wrapText="1"/>
      <protection hidden="1"/>
    </xf>
    <xf numFmtId="0" fontId="4" fillId="0" borderId="40" xfId="497" applyFont="1" applyBorder="1" applyAlignment="1" applyProtection="1">
      <alignment horizontal="center" vertical="center"/>
      <protection hidden="1"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47" xfId="497" applyFont="1" applyBorder="1" applyAlignment="1">
      <alignment horizontal="center"/>
      <protection/>
    </xf>
    <xf numFmtId="0" fontId="4" fillId="0" borderId="50" xfId="497" applyFont="1" applyFill="1" applyBorder="1" applyAlignment="1">
      <alignment horizontal="left" vertical="center"/>
      <protection/>
    </xf>
    <xf numFmtId="0" fontId="4" fillId="0" borderId="51" xfId="497" applyFont="1" applyFill="1" applyBorder="1" applyAlignment="1">
      <alignment horizontal="left" vertical="center"/>
      <protection/>
    </xf>
    <xf numFmtId="1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40" xfId="497" applyFont="1" applyBorder="1" applyAlignment="1" applyProtection="1">
      <alignment horizontal="right" wrapText="1"/>
      <protection hidden="1"/>
    </xf>
    <xf numFmtId="0" fontId="3" fillId="0" borderId="40" xfId="497" applyFont="1" applyFill="1" applyBorder="1" applyAlignment="1" applyProtection="1">
      <alignment horizontal="left" vertical="center" wrapText="1"/>
      <protection hidden="1"/>
    </xf>
    <xf numFmtId="0" fontId="3" fillId="0" borderId="0" xfId="497" applyFont="1" applyFill="1" applyBorder="1" applyAlignment="1" applyProtection="1">
      <alignment horizontal="left" vertical="center" wrapText="1"/>
      <protection hidden="1"/>
    </xf>
    <xf numFmtId="0" fontId="3" fillId="0" borderId="47" xfId="497" applyFont="1" applyFill="1" applyBorder="1" applyAlignment="1" applyProtection="1">
      <alignment horizontal="left" vertical="center" wrapText="1"/>
      <protection hidden="1"/>
    </xf>
    <xf numFmtId="0" fontId="11" fillId="0" borderId="40" xfId="497" applyFont="1" applyBorder="1" applyAlignment="1" applyProtection="1">
      <alignment horizontal="center" vertical="center" wrapText="1"/>
      <protection hidden="1"/>
    </xf>
    <xf numFmtId="0" fontId="11" fillId="0" borderId="0" xfId="497" applyFont="1" applyBorder="1" applyAlignment="1" applyProtection="1">
      <alignment horizontal="center" vertical="center" wrapText="1"/>
      <protection hidden="1"/>
    </xf>
    <xf numFmtId="0" fontId="11" fillId="0" borderId="47" xfId="497" applyFont="1" applyBorder="1" applyAlignment="1" applyProtection="1">
      <alignment horizontal="center" vertical="center" wrapText="1"/>
      <protection hidden="1"/>
    </xf>
    <xf numFmtId="0" fontId="2" fillId="0" borderId="40" xfId="497" applyFont="1" applyBorder="1" applyAlignment="1" applyProtection="1">
      <alignment horizontal="right" vertical="center" wrapText="1"/>
      <protection hidden="1"/>
    </xf>
    <xf numFmtId="0" fontId="2" fillId="0" borderId="47" xfId="497" applyFont="1" applyBorder="1" applyAlignment="1" applyProtection="1">
      <alignment horizontal="right" wrapText="1"/>
      <protection hidden="1"/>
    </xf>
    <xf numFmtId="0" fontId="16" fillId="0" borderId="0" xfId="497" applyFont="1" applyAlignment="1" applyProtection="1">
      <alignment wrapText="1"/>
      <protection hidden="1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61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10" fillId="0" borderId="44" xfId="74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7" fillId="0" borderId="41" xfId="741" applyFont="1" applyFill="1" applyBorder="1" applyAlignment="1" applyProtection="1">
      <alignment horizontal="center" vertical="center"/>
      <protection hidden="1"/>
    </xf>
    <xf numFmtId="14" fontId="7" fillId="0" borderId="41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74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787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1" xfId="350"/>
    <cellStyle name="Normal 11 2" xfId="351"/>
    <cellStyle name="Normal 12" xfId="352"/>
    <cellStyle name="Normal 12 2" xfId="353"/>
    <cellStyle name="Normal 13" xfId="354"/>
    <cellStyle name="Normal 13 2" xfId="355"/>
    <cellStyle name="Normal 14" xfId="356"/>
    <cellStyle name="Normal 14 2" xfId="357"/>
    <cellStyle name="Normal 14 3" xfId="358"/>
    <cellStyle name="Normal 15" xfId="359"/>
    <cellStyle name="Normal 15 2" xfId="360"/>
    <cellStyle name="Normal 16" xfId="361"/>
    <cellStyle name="Normal 16 2" xfId="362"/>
    <cellStyle name="Normal 16 3" xfId="363"/>
    <cellStyle name="Normal 16 4" xfId="364"/>
    <cellStyle name="Normal 16 5" xfId="365"/>
    <cellStyle name="Normal 17" xfId="366"/>
    <cellStyle name="Normal 17 2" xfId="367"/>
    <cellStyle name="Normal 18" xfId="368"/>
    <cellStyle name="Normal 18 2" xfId="369"/>
    <cellStyle name="Normal 19" xfId="370"/>
    <cellStyle name="Normal 19 2" xfId="371"/>
    <cellStyle name="Normal 2" xfId="372"/>
    <cellStyle name="Normal 2 10 10" xfId="373"/>
    <cellStyle name="Normal 2 2" xfId="374"/>
    <cellStyle name="Normal 2 2 2" xfId="375"/>
    <cellStyle name="Normal 2 2 3" xfId="376"/>
    <cellStyle name="Normal 2 2 3 2" xfId="377"/>
    <cellStyle name="Normal 2 3" xfId="378"/>
    <cellStyle name="Normal 2 3 2" xfId="379"/>
    <cellStyle name="Normal 2 4" xfId="380"/>
    <cellStyle name="Normal 2 5" xfId="381"/>
    <cellStyle name="Normal 2 5 2" xfId="382"/>
    <cellStyle name="Normal 2 5 2 2" xfId="383"/>
    <cellStyle name="Normal 2 5 3" xfId="384"/>
    <cellStyle name="Normal 2 6" xfId="385"/>
    <cellStyle name="Normal 2 7" xfId="386"/>
    <cellStyle name="Normal 2 8" xfId="387"/>
    <cellStyle name="Normal 2 9" xfId="388"/>
    <cellStyle name="Normal 20" xfId="389"/>
    <cellStyle name="Normal 20 2" xfId="390"/>
    <cellStyle name="Normal 21" xfId="391"/>
    <cellStyle name="Normal 21 2" xfId="392"/>
    <cellStyle name="Normal 22" xfId="393"/>
    <cellStyle name="Normal 23" xfId="394"/>
    <cellStyle name="Normal 24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2 2" xfId="403"/>
    <cellStyle name="Normal 3 3" xfId="404"/>
    <cellStyle name="Normal 3 4" xfId="405"/>
    <cellStyle name="Normal 3 5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3" xfId="419"/>
    <cellStyle name="Normal 40" xfId="420"/>
    <cellStyle name="Normal 41" xfId="421"/>
    <cellStyle name="Normal 42" xfId="422"/>
    <cellStyle name="Normal 43" xfId="423"/>
    <cellStyle name="Normal 44" xfId="424"/>
    <cellStyle name="Normal 45" xfId="425"/>
    <cellStyle name="Normal 46" xfId="426"/>
    <cellStyle name="Normal 47" xfId="427"/>
    <cellStyle name="Normal 48" xfId="428"/>
    <cellStyle name="Normal 49" xfId="429"/>
    <cellStyle name="Normal 5" xfId="430"/>
    <cellStyle name="Normal 5 2" xfId="431"/>
    <cellStyle name="Normal 5 2 2" xfId="432"/>
    <cellStyle name="Normal 5 2 3" xfId="433"/>
    <cellStyle name="Normal 5 3" xfId="434"/>
    <cellStyle name="Normal 5 4" xfId="435"/>
    <cellStyle name="Normal 50" xfId="436"/>
    <cellStyle name="Normal 51" xfId="437"/>
    <cellStyle name="Normal 52" xfId="438"/>
    <cellStyle name="Normal 53" xfId="439"/>
    <cellStyle name="Normal 54" xfId="440"/>
    <cellStyle name="Normal 55" xfId="441"/>
    <cellStyle name="Normal 56" xfId="442"/>
    <cellStyle name="Normal 57" xfId="443"/>
    <cellStyle name="Normal 58" xfId="444"/>
    <cellStyle name="Normal 59" xfId="445"/>
    <cellStyle name="Normal 6" xfId="446"/>
    <cellStyle name="Normal 6 2" xfId="447"/>
    <cellStyle name="Normal 60" xfId="448"/>
    <cellStyle name="Normal 61" xfId="449"/>
    <cellStyle name="Normal 62" xfId="450"/>
    <cellStyle name="Normal 63" xfId="451"/>
    <cellStyle name="Normal 64" xfId="452"/>
    <cellStyle name="Normal 65" xfId="453"/>
    <cellStyle name="Normal 66" xfId="454"/>
    <cellStyle name="Normal 67" xfId="455"/>
    <cellStyle name="Normal 68" xfId="456"/>
    <cellStyle name="Normal 69" xfId="457"/>
    <cellStyle name="Normal 7" xfId="458"/>
    <cellStyle name="Normal 7 2" xfId="459"/>
    <cellStyle name="Normal 70" xfId="460"/>
    <cellStyle name="Normal 70 2" xfId="461"/>
    <cellStyle name="Normal 71" xfId="462"/>
    <cellStyle name="Normal 72" xfId="463"/>
    <cellStyle name="Normal 73" xfId="464"/>
    <cellStyle name="Normal 74" xfId="465"/>
    <cellStyle name="Normal 75" xfId="466"/>
    <cellStyle name="Normal 76" xfId="467"/>
    <cellStyle name="Normal 77" xfId="468"/>
    <cellStyle name="Normal 78" xfId="469"/>
    <cellStyle name="Normal 79" xfId="470"/>
    <cellStyle name="Normal 8" xfId="471"/>
    <cellStyle name="Normal 80" xfId="472"/>
    <cellStyle name="Normal 81" xfId="473"/>
    <cellStyle name="Normal 82" xfId="474"/>
    <cellStyle name="Normal 83" xfId="475"/>
    <cellStyle name="Normal 84" xfId="476"/>
    <cellStyle name="Normal 84 2" xfId="477"/>
    <cellStyle name="Normal 85" xfId="478"/>
    <cellStyle name="Normal 86" xfId="479"/>
    <cellStyle name="Normal 87" xfId="480"/>
    <cellStyle name="Normal 87 2" xfId="481"/>
    <cellStyle name="Normal 87 3" xfId="482"/>
    <cellStyle name="Normal 88" xfId="483"/>
    <cellStyle name="Normal 89" xfId="484"/>
    <cellStyle name="Normal 9" xfId="485"/>
    <cellStyle name="Normal 9 2" xfId="486"/>
    <cellStyle name="Normal 90" xfId="487"/>
    <cellStyle name="Normal 91" xfId="488"/>
    <cellStyle name="Normal 92" xfId="489"/>
    <cellStyle name="Normal 93" xfId="490"/>
    <cellStyle name="Normal 94" xfId="491"/>
    <cellStyle name="Normal 95" xfId="492"/>
    <cellStyle name="Normal 96" xfId="493"/>
    <cellStyle name="Normal 97" xfId="494"/>
    <cellStyle name="Normal 98" xfId="495"/>
    <cellStyle name="Normal 99" xfId="496"/>
    <cellStyle name="Normal_TFI-POD" xfId="497"/>
    <cellStyle name="normálne_Hárok1" xfId="498"/>
    <cellStyle name="normální_Hárok1" xfId="499"/>
    <cellStyle name="Normalno 2" xfId="500"/>
    <cellStyle name="Normalno 2 2" xfId="501"/>
    <cellStyle name="Note" xfId="502"/>
    <cellStyle name="Note 2" xfId="503"/>
    <cellStyle name="Note 3" xfId="504"/>
    <cellStyle name="Note 4" xfId="505"/>
    <cellStyle name="Notiz" xfId="506"/>
    <cellStyle name="Notiz 2" xfId="507"/>
    <cellStyle name="Obično 2" xfId="508"/>
    <cellStyle name="Obično 2 2" xfId="509"/>
    <cellStyle name="Obično 2 3" xfId="510"/>
    <cellStyle name="Obično 3" xfId="511"/>
    <cellStyle name="Obično 3 2" xfId="512"/>
    <cellStyle name="Obično 4" xfId="513"/>
    <cellStyle name="Obično_05-03 Temeljnica za knjiženje" xfId="514"/>
    <cellStyle name="Output" xfId="515"/>
    <cellStyle name="Output 2" xfId="516"/>
    <cellStyle name="Output 3" xfId="517"/>
    <cellStyle name="Output 4" xfId="518"/>
    <cellStyle name="Percent" xfId="519"/>
    <cellStyle name="Percent [2]" xfId="520"/>
    <cellStyle name="Percent [2] 2" xfId="521"/>
    <cellStyle name="Percent 10" xfId="522"/>
    <cellStyle name="Percent 11" xfId="523"/>
    <cellStyle name="Percent 12" xfId="524"/>
    <cellStyle name="Percent 13" xfId="525"/>
    <cellStyle name="Percent 14" xfId="526"/>
    <cellStyle name="Percent 15" xfId="527"/>
    <cellStyle name="Percent 16" xfId="528"/>
    <cellStyle name="Percent 17" xfId="529"/>
    <cellStyle name="Percent 18" xfId="530"/>
    <cellStyle name="Percent 19" xfId="531"/>
    <cellStyle name="Percent 2" xfId="532"/>
    <cellStyle name="Percent 2 2" xfId="533"/>
    <cellStyle name="Percent 2 3" xfId="534"/>
    <cellStyle name="Percent 20" xfId="535"/>
    <cellStyle name="Percent 21" xfId="536"/>
    <cellStyle name="Percent 22" xfId="537"/>
    <cellStyle name="Percent 23" xfId="538"/>
    <cellStyle name="Percent 24" xfId="539"/>
    <cellStyle name="Percent 25" xfId="540"/>
    <cellStyle name="Percent 26" xfId="541"/>
    <cellStyle name="Percent 27" xfId="542"/>
    <cellStyle name="Percent 28" xfId="543"/>
    <cellStyle name="Percent 29" xfId="544"/>
    <cellStyle name="Percent 3" xfId="545"/>
    <cellStyle name="Percent 3 2" xfId="546"/>
    <cellStyle name="Percent 30" xfId="547"/>
    <cellStyle name="Percent 31" xfId="548"/>
    <cellStyle name="Percent 32" xfId="549"/>
    <cellStyle name="Percent 33" xfId="550"/>
    <cellStyle name="Percent 34" xfId="551"/>
    <cellStyle name="Percent 35" xfId="552"/>
    <cellStyle name="Percent 36" xfId="553"/>
    <cellStyle name="Percent 37" xfId="554"/>
    <cellStyle name="Percent 38" xfId="555"/>
    <cellStyle name="Percent 39" xfId="556"/>
    <cellStyle name="Percent 4" xfId="557"/>
    <cellStyle name="Percent 4 2" xfId="558"/>
    <cellStyle name="Percent 40" xfId="559"/>
    <cellStyle name="Percent 41" xfId="560"/>
    <cellStyle name="Percent 42" xfId="561"/>
    <cellStyle name="Percent 43" xfId="562"/>
    <cellStyle name="Percent 44" xfId="563"/>
    <cellStyle name="Percent 45" xfId="564"/>
    <cellStyle name="Percent 46" xfId="565"/>
    <cellStyle name="Percent 47" xfId="566"/>
    <cellStyle name="Percent 48" xfId="567"/>
    <cellStyle name="Percent 49" xfId="568"/>
    <cellStyle name="Percent 5" xfId="569"/>
    <cellStyle name="Percent 5 2" xfId="570"/>
    <cellStyle name="Percent 5 2 2" xfId="571"/>
    <cellStyle name="Percent 50" xfId="572"/>
    <cellStyle name="Percent 51" xfId="573"/>
    <cellStyle name="Percent 52" xfId="574"/>
    <cellStyle name="Percent 53" xfId="575"/>
    <cellStyle name="Percent 54" xfId="576"/>
    <cellStyle name="Percent 55" xfId="577"/>
    <cellStyle name="Percent 56" xfId="578"/>
    <cellStyle name="Percent 57" xfId="579"/>
    <cellStyle name="Percent 58" xfId="580"/>
    <cellStyle name="Percent 59" xfId="581"/>
    <cellStyle name="Percent 6" xfId="582"/>
    <cellStyle name="Percent 6 2" xfId="583"/>
    <cellStyle name="Percent 60" xfId="584"/>
    <cellStyle name="Percent 61" xfId="585"/>
    <cellStyle name="Percent 62" xfId="586"/>
    <cellStyle name="Percent 63" xfId="587"/>
    <cellStyle name="Percent 64" xfId="588"/>
    <cellStyle name="Percent 65" xfId="589"/>
    <cellStyle name="Percent 66" xfId="590"/>
    <cellStyle name="Percent 67" xfId="591"/>
    <cellStyle name="Percent 7" xfId="592"/>
    <cellStyle name="Percent 8" xfId="593"/>
    <cellStyle name="Percent 9" xfId="594"/>
    <cellStyle name="personal" xfId="595"/>
    <cellStyle name="personal 2" xfId="596"/>
    <cellStyle name="personal 3" xfId="597"/>
    <cellStyle name="Porcentual_Hoja1" xfId="598"/>
    <cellStyle name="Prozent_ChartsSPORT" xfId="599"/>
    <cellStyle name="S0" xfId="600"/>
    <cellStyle name="S0 2" xfId="601"/>
    <cellStyle name="S1" xfId="602"/>
    <cellStyle name="S1 2" xfId="603"/>
    <cellStyle name="S10" xfId="604"/>
    <cellStyle name="S10 2" xfId="605"/>
    <cellStyle name="S11" xfId="606"/>
    <cellStyle name="S11 2" xfId="607"/>
    <cellStyle name="S12" xfId="608"/>
    <cellStyle name="S12 2" xfId="609"/>
    <cellStyle name="S13" xfId="610"/>
    <cellStyle name="S13 2" xfId="611"/>
    <cellStyle name="S14" xfId="612"/>
    <cellStyle name="S14 2" xfId="613"/>
    <cellStyle name="S15" xfId="614"/>
    <cellStyle name="S15 2" xfId="615"/>
    <cellStyle name="S16" xfId="616"/>
    <cellStyle name="S16 2" xfId="617"/>
    <cellStyle name="S17" xfId="618"/>
    <cellStyle name="S17 2" xfId="619"/>
    <cellStyle name="S18" xfId="620"/>
    <cellStyle name="S18 2" xfId="621"/>
    <cellStyle name="S19" xfId="622"/>
    <cellStyle name="S19 2" xfId="623"/>
    <cellStyle name="S2" xfId="624"/>
    <cellStyle name="S2 2" xfId="625"/>
    <cellStyle name="S20" xfId="626"/>
    <cellStyle name="S20 2" xfId="627"/>
    <cellStyle name="S3" xfId="628"/>
    <cellStyle name="S3 2" xfId="629"/>
    <cellStyle name="S4" xfId="630"/>
    <cellStyle name="S4 2" xfId="631"/>
    <cellStyle name="S5" xfId="632"/>
    <cellStyle name="S5 2" xfId="633"/>
    <cellStyle name="S6" xfId="634"/>
    <cellStyle name="S6 2" xfId="635"/>
    <cellStyle name="S7" xfId="636"/>
    <cellStyle name="S7 2" xfId="637"/>
    <cellStyle name="S8" xfId="638"/>
    <cellStyle name="S8 2" xfId="639"/>
    <cellStyle name="S9" xfId="640"/>
    <cellStyle name="S9 2" xfId="641"/>
    <cellStyle name="SAPBEXaggData" xfId="642"/>
    <cellStyle name="SAPBEXaggData 2" xfId="643"/>
    <cellStyle name="SAPBEXaggDataEmph" xfId="644"/>
    <cellStyle name="SAPBEXaggDataEmph 2" xfId="645"/>
    <cellStyle name="SAPBEXaggItem" xfId="646"/>
    <cellStyle name="SAPBEXaggItem 2" xfId="647"/>
    <cellStyle name="SAPBEXaggItemX" xfId="648"/>
    <cellStyle name="SAPBEXaggItemX 2" xfId="649"/>
    <cellStyle name="SAPBEXchaText" xfId="650"/>
    <cellStyle name="SAPBEXchaText 2" xfId="651"/>
    <cellStyle name="SAPBEXexcBad7" xfId="652"/>
    <cellStyle name="SAPBEXexcBad7 2" xfId="653"/>
    <cellStyle name="SAPBEXexcBad8" xfId="654"/>
    <cellStyle name="SAPBEXexcBad8 2" xfId="655"/>
    <cellStyle name="SAPBEXexcBad9" xfId="656"/>
    <cellStyle name="SAPBEXexcBad9 2" xfId="657"/>
    <cellStyle name="SAPBEXexcCritical4" xfId="658"/>
    <cellStyle name="SAPBEXexcCritical4 2" xfId="659"/>
    <cellStyle name="SAPBEXexcCritical5" xfId="660"/>
    <cellStyle name="SAPBEXexcCritical5 2" xfId="661"/>
    <cellStyle name="SAPBEXexcCritical6" xfId="662"/>
    <cellStyle name="SAPBEXexcCritical6 2" xfId="663"/>
    <cellStyle name="SAPBEXexcGood1" xfId="664"/>
    <cellStyle name="SAPBEXexcGood1 2" xfId="665"/>
    <cellStyle name="SAPBEXexcGood2" xfId="666"/>
    <cellStyle name="SAPBEXexcGood2 2" xfId="667"/>
    <cellStyle name="SAPBEXexcGood3" xfId="668"/>
    <cellStyle name="SAPBEXexcGood3 2" xfId="669"/>
    <cellStyle name="SAPBEXfilterDrill" xfId="670"/>
    <cellStyle name="SAPBEXfilterDrill 2" xfId="671"/>
    <cellStyle name="SAPBEXfilterItem" xfId="672"/>
    <cellStyle name="SAPBEXfilterItem 2" xfId="673"/>
    <cellStyle name="SAPBEXfilterText" xfId="674"/>
    <cellStyle name="SAPBEXfilterText 2" xfId="675"/>
    <cellStyle name="SAPBEXformats" xfId="676"/>
    <cellStyle name="SAPBEXformats 2" xfId="677"/>
    <cellStyle name="SAPBEXheaderItem" xfId="678"/>
    <cellStyle name="SAPBEXheaderItem 2" xfId="679"/>
    <cellStyle name="SAPBEXheaderText" xfId="680"/>
    <cellStyle name="SAPBEXheaderText 2" xfId="681"/>
    <cellStyle name="SAPBEXHLevel0" xfId="682"/>
    <cellStyle name="SAPBEXHLevel0 2" xfId="683"/>
    <cellStyle name="SAPBEXHLevel0X" xfId="684"/>
    <cellStyle name="SAPBEXHLevel0X 2" xfId="685"/>
    <cellStyle name="SAPBEXHLevel1" xfId="686"/>
    <cellStyle name="SAPBEXHLevel1 2" xfId="687"/>
    <cellStyle name="SAPBEXHLevel1X" xfId="688"/>
    <cellStyle name="SAPBEXHLevel1X 2" xfId="689"/>
    <cellStyle name="SAPBEXHLevel2" xfId="690"/>
    <cellStyle name="SAPBEXHLevel2 2" xfId="691"/>
    <cellStyle name="SAPBEXHLevel2X" xfId="692"/>
    <cellStyle name="SAPBEXHLevel2X 2" xfId="693"/>
    <cellStyle name="SAPBEXHLevel3" xfId="694"/>
    <cellStyle name="SAPBEXHLevel3 2" xfId="695"/>
    <cellStyle name="SAPBEXHLevel3X" xfId="696"/>
    <cellStyle name="SAPBEXHLevel3X 2" xfId="697"/>
    <cellStyle name="SAPBEXresData" xfId="698"/>
    <cellStyle name="SAPBEXresData 2" xfId="699"/>
    <cellStyle name="SAPBEXresDataEmph" xfId="700"/>
    <cellStyle name="SAPBEXresDataEmph 2" xfId="701"/>
    <cellStyle name="SAPBEXresItem" xfId="702"/>
    <cellStyle name="SAPBEXresItem 2" xfId="703"/>
    <cellStyle name="SAPBEXresItemX" xfId="704"/>
    <cellStyle name="SAPBEXresItemX 2" xfId="705"/>
    <cellStyle name="SAPBEXstdData" xfId="706"/>
    <cellStyle name="SAPBEXstdData 2" xfId="707"/>
    <cellStyle name="SAPBEXstdDataEmph" xfId="708"/>
    <cellStyle name="SAPBEXstdDataEmph 2" xfId="709"/>
    <cellStyle name="SAPBEXstdItem" xfId="710"/>
    <cellStyle name="SAPBEXstdItem 2" xfId="711"/>
    <cellStyle name="SAPBEXstdItemX" xfId="712"/>
    <cellStyle name="SAPBEXstdItemX 2" xfId="713"/>
    <cellStyle name="SAPBEXtitle" xfId="714"/>
    <cellStyle name="SAPBEXtitle 2" xfId="715"/>
    <cellStyle name="SAPBEXundefined" xfId="716"/>
    <cellStyle name="SAPBEXundefined 2" xfId="717"/>
    <cellStyle name="SAPKey" xfId="718"/>
    <cellStyle name="SAPKey 2" xfId="719"/>
    <cellStyle name="SAPLocked" xfId="720"/>
    <cellStyle name="SAPLocked 2" xfId="721"/>
    <cellStyle name="SAPOutput" xfId="722"/>
    <cellStyle name="SAPOutput 2" xfId="723"/>
    <cellStyle name="SAPSpace" xfId="724"/>
    <cellStyle name="SAPSpace 2" xfId="725"/>
    <cellStyle name="SAPText" xfId="726"/>
    <cellStyle name="SAPText 2" xfId="727"/>
    <cellStyle name="SAPUnLocked" xfId="728"/>
    <cellStyle name="SAPUnLocked 2" xfId="729"/>
    <cellStyle name="Schlecht" xfId="730"/>
    <cellStyle name="Schlecht 2" xfId="731"/>
    <cellStyle name="SEM-BPS-head" xfId="732"/>
    <cellStyle name="SEM-BPS-head 2" xfId="733"/>
    <cellStyle name="SEM-BPS-headkey" xfId="734"/>
    <cellStyle name="SEM-BPS-headkey 2" xfId="735"/>
    <cellStyle name="SEM-BPS-input-on" xfId="736"/>
    <cellStyle name="SEM-BPS-input-on 2" xfId="737"/>
    <cellStyle name="SEM-BPS-key" xfId="738"/>
    <cellStyle name="SEM-BPS-key 2" xfId="739"/>
    <cellStyle name="Standard_16-rpt-05.05" xfId="740"/>
    <cellStyle name="Style 1" xfId="741"/>
    <cellStyle name="Style 1 14" xfId="742"/>
    <cellStyle name="Style 1 2" xfId="743"/>
    <cellStyle name="Style 1 3" xfId="744"/>
    <cellStyle name="Tausender" xfId="745"/>
    <cellStyle name="Tausender 2" xfId="746"/>
    <cellStyle name="text" xfId="747"/>
    <cellStyle name="Title" xfId="748"/>
    <cellStyle name="Title 2" xfId="749"/>
    <cellStyle name="Title 3" xfId="750"/>
    <cellStyle name="Title 4" xfId="751"/>
    <cellStyle name="Total" xfId="752"/>
    <cellStyle name="Total 2" xfId="753"/>
    <cellStyle name="Total 3" xfId="754"/>
    <cellStyle name="Total 4" xfId="755"/>
    <cellStyle name="Überschrift" xfId="756"/>
    <cellStyle name="Überschrift 1" xfId="757"/>
    <cellStyle name="Überschrift 1 2" xfId="758"/>
    <cellStyle name="Überschrift 2" xfId="759"/>
    <cellStyle name="Überschrift 2 2" xfId="760"/>
    <cellStyle name="Überschrift 3" xfId="761"/>
    <cellStyle name="Überschrift 3 2" xfId="762"/>
    <cellStyle name="Überschrift 4" xfId="763"/>
    <cellStyle name="Überschrift 4 2" xfId="764"/>
    <cellStyle name="Überschrift 5" xfId="765"/>
    <cellStyle name="Unprot" xfId="766"/>
    <cellStyle name="Unprot 2" xfId="767"/>
    <cellStyle name="Unprot$" xfId="768"/>
    <cellStyle name="Unprot$ 2" xfId="769"/>
    <cellStyle name="Unprot$ 3" xfId="770"/>
    <cellStyle name="Unprotect" xfId="771"/>
    <cellStyle name="Unprotect 2" xfId="772"/>
    <cellStyle name="Verknüpfte Zelle" xfId="773"/>
    <cellStyle name="Verknüpfte Zelle 2" xfId="774"/>
    <cellStyle name="Währung [0]_ChartsSPORT" xfId="775"/>
    <cellStyle name="Währung_ChartsSPORT" xfId="776"/>
    <cellStyle name="Währung0" xfId="777"/>
    <cellStyle name="Währung0 2" xfId="778"/>
    <cellStyle name="Warnender Text" xfId="779"/>
    <cellStyle name="Warnender Text 2" xfId="780"/>
    <cellStyle name="Warning Text" xfId="781"/>
    <cellStyle name="Warning Text 2" xfId="782"/>
    <cellStyle name="Warning Text 3" xfId="783"/>
    <cellStyle name="Warning Text 4" xfId="784"/>
    <cellStyle name="Zarez 2" xfId="785"/>
    <cellStyle name="Zarez 2 2" xfId="786"/>
    <cellStyle name="Zarez 2 3" xfId="787"/>
    <cellStyle name="Zarez 2 4" xfId="788"/>
    <cellStyle name="Zarez 2 5" xfId="789"/>
    <cellStyle name="Zarez 2 6" xfId="790"/>
    <cellStyle name="Zarez_2007 CEMEX Actual Consolidate" xfId="791"/>
    <cellStyle name="Zeile 1" xfId="792"/>
    <cellStyle name="Zeile 2" xfId="793"/>
    <cellStyle name="Zelle überprüfen" xfId="794"/>
    <cellStyle name="Zelle überprüfen 2" xfId="795"/>
    <cellStyle name="Обычный 10" xfId="796"/>
    <cellStyle name="Обычный 13" xfId="797"/>
    <cellStyle name="Обычный 13 2" xfId="798"/>
    <cellStyle name="Обычный 6 2" xfId="799"/>
    <cellStyle name="Обычный 6 2 2" xfId="80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Sestan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110" zoomScaleSheetLayoutView="110" zoomScalePageLayoutView="0" workbookViewId="0" topLeftCell="A61">
      <selection activeCell="C85" sqref="C8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1" ht="15.75">
      <c r="A1" s="167" t="s">
        <v>248</v>
      </c>
      <c r="B1" s="168"/>
      <c r="C1" s="168"/>
      <c r="D1" s="67"/>
      <c r="E1" s="67"/>
      <c r="F1" s="67"/>
      <c r="G1" s="67"/>
      <c r="H1" s="67"/>
      <c r="I1" s="68"/>
      <c r="J1" s="8"/>
      <c r="K1" s="8"/>
    </row>
    <row r="2" spans="1:11" ht="12.75">
      <c r="A2" s="212" t="s">
        <v>249</v>
      </c>
      <c r="B2" s="213"/>
      <c r="C2" s="213"/>
      <c r="D2" s="214"/>
      <c r="E2" s="134">
        <v>42005</v>
      </c>
      <c r="F2" s="10"/>
      <c r="G2" s="11" t="s">
        <v>250</v>
      </c>
      <c r="H2" s="134">
        <v>42369</v>
      </c>
      <c r="I2" s="69"/>
      <c r="J2" s="8"/>
      <c r="K2" s="8"/>
    </row>
    <row r="3" spans="1:11" ht="12.75">
      <c r="A3" s="70"/>
      <c r="B3" s="12"/>
      <c r="C3" s="12"/>
      <c r="D3" s="12"/>
      <c r="E3" s="13"/>
      <c r="F3" s="13"/>
      <c r="G3" s="12"/>
      <c r="H3" s="12"/>
      <c r="I3" s="71"/>
      <c r="J3" s="8"/>
      <c r="K3" s="8"/>
    </row>
    <row r="4" spans="1:11" ht="15" customHeight="1">
      <c r="A4" s="215" t="s">
        <v>359</v>
      </c>
      <c r="B4" s="216"/>
      <c r="C4" s="216"/>
      <c r="D4" s="216"/>
      <c r="E4" s="216"/>
      <c r="F4" s="216"/>
      <c r="G4" s="216"/>
      <c r="H4" s="216"/>
      <c r="I4" s="217"/>
      <c r="J4" s="8"/>
      <c r="K4" s="8"/>
    </row>
    <row r="5" spans="1:11" ht="12.75">
      <c r="A5" s="72"/>
      <c r="B5" s="14"/>
      <c r="C5" s="14"/>
      <c r="D5" s="14"/>
      <c r="E5" s="15"/>
      <c r="F5" s="73"/>
      <c r="G5" s="16"/>
      <c r="H5" s="17"/>
      <c r="I5" s="74"/>
      <c r="J5" s="8"/>
      <c r="K5" s="8"/>
    </row>
    <row r="6" spans="1:11" ht="12.75">
      <c r="A6" s="189" t="s">
        <v>251</v>
      </c>
      <c r="B6" s="190"/>
      <c r="C6" s="176" t="s">
        <v>315</v>
      </c>
      <c r="D6" s="177"/>
      <c r="E6" s="220"/>
      <c r="F6" s="220"/>
      <c r="G6" s="220"/>
      <c r="H6" s="220"/>
      <c r="I6" s="75"/>
      <c r="J6" s="8"/>
      <c r="K6" s="8"/>
    </row>
    <row r="7" spans="1:11" ht="12.75">
      <c r="A7" s="76"/>
      <c r="B7" s="20"/>
      <c r="C7" s="14"/>
      <c r="D7" s="14"/>
      <c r="E7" s="220"/>
      <c r="F7" s="220"/>
      <c r="G7" s="220"/>
      <c r="H7" s="220"/>
      <c r="I7" s="75"/>
      <c r="J7" s="8"/>
      <c r="K7" s="8"/>
    </row>
    <row r="8" spans="1:11" ht="12.75">
      <c r="A8" s="218" t="s">
        <v>252</v>
      </c>
      <c r="B8" s="219"/>
      <c r="C8" s="176" t="s">
        <v>316</v>
      </c>
      <c r="D8" s="177"/>
      <c r="E8" s="220"/>
      <c r="F8" s="220"/>
      <c r="G8" s="220"/>
      <c r="H8" s="220"/>
      <c r="I8" s="77"/>
      <c r="J8" s="8"/>
      <c r="K8" s="8"/>
    </row>
    <row r="9" spans="1:11" ht="12.75">
      <c r="A9" s="78"/>
      <c r="B9" s="38"/>
      <c r="C9" s="18"/>
      <c r="D9" s="24"/>
      <c r="E9" s="14"/>
      <c r="F9" s="14"/>
      <c r="G9" s="14"/>
      <c r="H9" s="14"/>
      <c r="I9" s="77"/>
      <c r="J9" s="8"/>
      <c r="K9" s="8"/>
    </row>
    <row r="10" spans="1:11" ht="12.75">
      <c r="A10" s="170" t="s">
        <v>253</v>
      </c>
      <c r="B10" s="210"/>
      <c r="C10" s="176" t="s">
        <v>317</v>
      </c>
      <c r="D10" s="177"/>
      <c r="E10" s="14"/>
      <c r="F10" s="14"/>
      <c r="G10" s="14"/>
      <c r="H10" s="14"/>
      <c r="I10" s="77"/>
      <c r="J10" s="8"/>
      <c r="K10" s="8"/>
    </row>
    <row r="11" spans="1:11" ht="12.75">
      <c r="A11" s="211"/>
      <c r="B11" s="210"/>
      <c r="C11" s="14"/>
      <c r="D11" s="14"/>
      <c r="E11" s="14"/>
      <c r="F11" s="14"/>
      <c r="G11" s="14"/>
      <c r="H11" s="14"/>
      <c r="I11" s="77"/>
      <c r="J11" s="8"/>
      <c r="K11" s="8"/>
    </row>
    <row r="12" spans="1:11" ht="12.75">
      <c r="A12" s="189" t="s">
        <v>254</v>
      </c>
      <c r="B12" s="190"/>
      <c r="C12" s="172" t="s">
        <v>318</v>
      </c>
      <c r="D12" s="206"/>
      <c r="E12" s="206"/>
      <c r="F12" s="206"/>
      <c r="G12" s="206"/>
      <c r="H12" s="206"/>
      <c r="I12" s="207"/>
      <c r="J12" s="8"/>
      <c r="K12" s="8"/>
    </row>
    <row r="13" spans="1:11" ht="12.75">
      <c r="A13" s="76"/>
      <c r="B13" s="20"/>
      <c r="C13" s="19"/>
      <c r="D13" s="14"/>
      <c r="E13" s="14"/>
      <c r="F13" s="14"/>
      <c r="G13" s="14"/>
      <c r="H13" s="14"/>
      <c r="I13" s="77"/>
      <c r="J13" s="8"/>
      <c r="K13" s="8"/>
    </row>
    <row r="14" spans="1:11" ht="12.75">
      <c r="A14" s="189" t="s">
        <v>255</v>
      </c>
      <c r="B14" s="190"/>
      <c r="C14" s="208" t="s">
        <v>319</v>
      </c>
      <c r="D14" s="209"/>
      <c r="E14" s="14"/>
      <c r="F14" s="172" t="s">
        <v>320</v>
      </c>
      <c r="G14" s="206"/>
      <c r="H14" s="206"/>
      <c r="I14" s="207"/>
      <c r="J14" s="8"/>
      <c r="K14" s="8"/>
    </row>
    <row r="15" spans="1:11" ht="12.75">
      <c r="A15" s="76"/>
      <c r="B15" s="20"/>
      <c r="C15" s="14"/>
      <c r="D15" s="14"/>
      <c r="E15" s="14"/>
      <c r="F15" s="14"/>
      <c r="G15" s="14"/>
      <c r="H15" s="14"/>
      <c r="I15" s="77"/>
      <c r="J15" s="8"/>
      <c r="K15" s="8"/>
    </row>
    <row r="16" spans="1:11" ht="12.75">
      <c r="A16" s="189" t="s">
        <v>256</v>
      </c>
      <c r="B16" s="190"/>
      <c r="C16" s="172" t="s">
        <v>321</v>
      </c>
      <c r="D16" s="206"/>
      <c r="E16" s="206"/>
      <c r="F16" s="206"/>
      <c r="G16" s="206"/>
      <c r="H16" s="206"/>
      <c r="I16" s="207"/>
      <c r="J16" s="8"/>
      <c r="K16" s="8"/>
    </row>
    <row r="17" spans="1:11" ht="12.75">
      <c r="A17" s="76"/>
      <c r="B17" s="20"/>
      <c r="C17" s="14"/>
      <c r="D17" s="14"/>
      <c r="E17" s="14"/>
      <c r="F17" s="14"/>
      <c r="G17" s="14"/>
      <c r="H17" s="14"/>
      <c r="I17" s="77"/>
      <c r="J17" s="8"/>
      <c r="K17" s="8"/>
    </row>
    <row r="18" spans="1:11" ht="12.75">
      <c r="A18" s="189" t="s">
        <v>257</v>
      </c>
      <c r="B18" s="190"/>
      <c r="C18" s="192" t="s">
        <v>322</v>
      </c>
      <c r="D18" s="193"/>
      <c r="E18" s="193"/>
      <c r="F18" s="193"/>
      <c r="G18" s="193"/>
      <c r="H18" s="193"/>
      <c r="I18" s="194"/>
      <c r="J18" s="8"/>
      <c r="K18" s="8"/>
    </row>
    <row r="19" spans="1:11" ht="12.75">
      <c r="A19" s="76"/>
      <c r="B19" s="20"/>
      <c r="C19" s="19"/>
      <c r="D19" s="14"/>
      <c r="E19" s="14"/>
      <c r="F19" s="14"/>
      <c r="G19" s="14"/>
      <c r="H19" s="14"/>
      <c r="I19" s="77"/>
      <c r="J19" s="8"/>
      <c r="K19" s="8"/>
    </row>
    <row r="20" spans="1:11" ht="12.75">
      <c r="A20" s="189" t="s">
        <v>258</v>
      </c>
      <c r="B20" s="190"/>
      <c r="C20" s="192" t="s">
        <v>323</v>
      </c>
      <c r="D20" s="193"/>
      <c r="E20" s="193"/>
      <c r="F20" s="193"/>
      <c r="G20" s="193"/>
      <c r="H20" s="193"/>
      <c r="I20" s="194"/>
      <c r="J20" s="8"/>
      <c r="K20" s="8"/>
    </row>
    <row r="21" spans="1:11" ht="12.75">
      <c r="A21" s="76"/>
      <c r="B21" s="20"/>
      <c r="C21" s="19"/>
      <c r="D21" s="14"/>
      <c r="E21" s="14"/>
      <c r="F21" s="14"/>
      <c r="G21" s="14"/>
      <c r="H21" s="14"/>
      <c r="I21" s="77"/>
      <c r="J21" s="8"/>
      <c r="K21" s="8"/>
    </row>
    <row r="22" spans="1:11" ht="12.75">
      <c r="A22" s="189" t="s">
        <v>259</v>
      </c>
      <c r="B22" s="190"/>
      <c r="C22" s="100">
        <v>133</v>
      </c>
      <c r="D22" s="172" t="s">
        <v>320</v>
      </c>
      <c r="E22" s="195"/>
      <c r="F22" s="196"/>
      <c r="G22" s="189"/>
      <c r="H22" s="197"/>
      <c r="I22" s="79"/>
      <c r="J22" s="8"/>
      <c r="K22" s="8"/>
    </row>
    <row r="23" spans="1:11" ht="12.75">
      <c r="A23" s="76"/>
      <c r="B23" s="20"/>
      <c r="C23" s="14"/>
      <c r="D23" s="22"/>
      <c r="E23" s="22"/>
      <c r="F23" s="22"/>
      <c r="G23" s="22"/>
      <c r="H23" s="14"/>
      <c r="I23" s="77"/>
      <c r="J23" s="8"/>
      <c r="K23" s="8"/>
    </row>
    <row r="24" spans="1:11" ht="12.75">
      <c r="A24" s="189" t="s">
        <v>260</v>
      </c>
      <c r="B24" s="190"/>
      <c r="C24" s="100">
        <v>21</v>
      </c>
      <c r="D24" s="172" t="s">
        <v>324</v>
      </c>
      <c r="E24" s="195"/>
      <c r="F24" s="195"/>
      <c r="G24" s="196"/>
      <c r="H24" s="39" t="s">
        <v>261</v>
      </c>
      <c r="I24" s="135">
        <v>1335</v>
      </c>
      <c r="J24" s="8"/>
      <c r="K24" s="8"/>
    </row>
    <row r="25" spans="1:11" ht="12.75">
      <c r="A25" s="76"/>
      <c r="B25" s="20"/>
      <c r="C25" s="14"/>
      <c r="D25" s="22"/>
      <c r="E25" s="22"/>
      <c r="F25" s="22"/>
      <c r="G25" s="20"/>
      <c r="H25" s="20" t="s">
        <v>309</v>
      </c>
      <c r="I25" s="80"/>
      <c r="J25" s="8"/>
      <c r="K25" s="8"/>
    </row>
    <row r="26" spans="1:11" ht="12.75">
      <c r="A26" s="189" t="s">
        <v>262</v>
      </c>
      <c r="B26" s="190"/>
      <c r="C26" s="110" t="s">
        <v>325</v>
      </c>
      <c r="D26" s="23"/>
      <c r="E26" s="27"/>
      <c r="F26" s="22"/>
      <c r="G26" s="191" t="s">
        <v>263</v>
      </c>
      <c r="H26" s="190"/>
      <c r="I26" s="101" t="s">
        <v>314</v>
      </c>
      <c r="J26" s="8"/>
      <c r="K26" s="8"/>
    </row>
    <row r="27" spans="1:11" ht="12.75">
      <c r="A27" s="76"/>
      <c r="B27" s="20"/>
      <c r="C27" s="14"/>
      <c r="D27" s="22"/>
      <c r="E27" s="22"/>
      <c r="F27" s="22"/>
      <c r="G27" s="22"/>
      <c r="H27" s="14"/>
      <c r="I27" s="81"/>
      <c r="J27" s="8"/>
      <c r="K27" s="8"/>
    </row>
    <row r="28" spans="1:11" ht="12.75">
      <c r="A28" s="199" t="s">
        <v>264</v>
      </c>
      <c r="B28" s="200"/>
      <c r="C28" s="201"/>
      <c r="D28" s="201"/>
      <c r="E28" s="202" t="s">
        <v>265</v>
      </c>
      <c r="F28" s="203"/>
      <c r="G28" s="203"/>
      <c r="H28" s="204" t="s">
        <v>266</v>
      </c>
      <c r="I28" s="205"/>
      <c r="J28" s="8"/>
      <c r="K28" s="8"/>
    </row>
    <row r="29" spans="1:11" ht="12.75">
      <c r="A29" s="82"/>
      <c r="B29" s="27"/>
      <c r="C29" s="27"/>
      <c r="D29" s="24"/>
      <c r="E29" s="14"/>
      <c r="F29" s="14"/>
      <c r="G29" s="14"/>
      <c r="H29" s="25"/>
      <c r="I29" s="81"/>
      <c r="J29" s="8"/>
      <c r="K29" s="8"/>
    </row>
    <row r="30" spans="1:11" ht="12.75">
      <c r="A30" s="162" t="s">
        <v>355</v>
      </c>
      <c r="B30" s="163"/>
      <c r="C30" s="163"/>
      <c r="D30" s="164"/>
      <c r="E30" s="162" t="s">
        <v>326</v>
      </c>
      <c r="F30" s="163"/>
      <c r="G30" s="163"/>
      <c r="H30" s="165" t="s">
        <v>327</v>
      </c>
      <c r="I30" s="166"/>
      <c r="J30" s="8"/>
      <c r="K30" s="8"/>
    </row>
    <row r="31" spans="1:11" ht="12.75">
      <c r="A31" s="119"/>
      <c r="B31" s="120"/>
      <c r="C31" s="121"/>
      <c r="D31" s="198"/>
      <c r="E31" s="198"/>
      <c r="F31" s="198"/>
      <c r="G31" s="198"/>
      <c r="H31" s="18"/>
      <c r="I31" s="83"/>
      <c r="J31" s="8"/>
      <c r="K31" s="8"/>
    </row>
    <row r="32" spans="1:11" ht="12.75">
      <c r="A32" s="162" t="s">
        <v>328</v>
      </c>
      <c r="B32" s="163"/>
      <c r="C32" s="163"/>
      <c r="D32" s="164"/>
      <c r="E32" s="162" t="s">
        <v>329</v>
      </c>
      <c r="F32" s="163"/>
      <c r="G32" s="163"/>
      <c r="H32" s="165" t="s">
        <v>330</v>
      </c>
      <c r="I32" s="166"/>
      <c r="J32" s="8"/>
      <c r="K32" s="8"/>
    </row>
    <row r="33" spans="1:11" ht="12.75">
      <c r="A33" s="119"/>
      <c r="B33" s="120"/>
      <c r="C33" s="121"/>
      <c r="D33" s="122"/>
      <c r="E33" s="122"/>
      <c r="F33" s="122"/>
      <c r="G33" s="123"/>
      <c r="H33" s="18"/>
      <c r="I33" s="84"/>
      <c r="J33" s="8"/>
      <c r="K33" s="8"/>
    </row>
    <row r="34" spans="1:11" ht="12.75">
      <c r="A34" s="162" t="s">
        <v>331</v>
      </c>
      <c r="B34" s="163"/>
      <c r="C34" s="163"/>
      <c r="D34" s="164"/>
      <c r="E34" s="162" t="s">
        <v>332</v>
      </c>
      <c r="F34" s="163"/>
      <c r="G34" s="163"/>
      <c r="H34" s="165" t="s">
        <v>333</v>
      </c>
      <c r="I34" s="166"/>
      <c r="J34" s="8"/>
      <c r="K34" s="8"/>
    </row>
    <row r="35" spans="1:11" ht="12.75">
      <c r="A35" s="124"/>
      <c r="B35" s="125"/>
      <c r="C35" s="181"/>
      <c r="D35" s="182"/>
      <c r="E35" s="24"/>
      <c r="F35" s="181"/>
      <c r="G35" s="182"/>
      <c r="H35" s="18"/>
      <c r="I35" s="88"/>
      <c r="J35" s="8"/>
      <c r="K35" s="8"/>
    </row>
    <row r="36" spans="1:11" ht="12.75">
      <c r="A36" s="162" t="s">
        <v>334</v>
      </c>
      <c r="B36" s="163"/>
      <c r="C36" s="163"/>
      <c r="D36" s="164"/>
      <c r="E36" s="162" t="s">
        <v>329</v>
      </c>
      <c r="F36" s="163"/>
      <c r="G36" s="163"/>
      <c r="H36" s="165" t="s">
        <v>335</v>
      </c>
      <c r="I36" s="166"/>
      <c r="J36" s="8"/>
      <c r="K36" s="8"/>
    </row>
    <row r="37" spans="1:11" ht="12.75">
      <c r="A37" s="124"/>
      <c r="B37" s="125"/>
      <c r="C37" s="126"/>
      <c r="D37" s="127"/>
      <c r="E37" s="24"/>
      <c r="F37" s="126"/>
      <c r="G37" s="127"/>
      <c r="H37" s="18"/>
      <c r="I37" s="88"/>
      <c r="J37" s="8"/>
      <c r="K37" s="8"/>
    </row>
    <row r="38" spans="1:11" ht="12.75">
      <c r="A38" s="162" t="s">
        <v>336</v>
      </c>
      <c r="B38" s="163"/>
      <c r="C38" s="163"/>
      <c r="D38" s="164"/>
      <c r="E38" s="162" t="s">
        <v>329</v>
      </c>
      <c r="F38" s="163"/>
      <c r="G38" s="163"/>
      <c r="H38" s="165" t="s">
        <v>337</v>
      </c>
      <c r="I38" s="166"/>
      <c r="J38" s="8"/>
      <c r="K38" s="8"/>
    </row>
    <row r="39" spans="1:11" ht="12.75">
      <c r="A39" s="124"/>
      <c r="B39" s="125"/>
      <c r="C39" s="181"/>
      <c r="D39" s="182"/>
      <c r="E39" s="24"/>
      <c r="F39" s="181"/>
      <c r="G39" s="182"/>
      <c r="H39" s="18"/>
      <c r="I39" s="88"/>
      <c r="J39" s="8"/>
      <c r="K39" s="8"/>
    </row>
    <row r="40" spans="1:11" ht="12.75">
      <c r="A40" s="162" t="s">
        <v>338</v>
      </c>
      <c r="B40" s="163"/>
      <c r="C40" s="163"/>
      <c r="D40" s="164"/>
      <c r="E40" s="162" t="s">
        <v>339</v>
      </c>
      <c r="F40" s="163"/>
      <c r="G40" s="163"/>
      <c r="H40" s="165" t="s">
        <v>340</v>
      </c>
      <c r="I40" s="166"/>
      <c r="J40" s="8"/>
      <c r="K40" s="8"/>
    </row>
    <row r="41" spans="1:11" ht="12.75">
      <c r="A41" s="124"/>
      <c r="B41" s="125"/>
      <c r="C41" s="181"/>
      <c r="D41" s="182"/>
      <c r="E41" s="24"/>
      <c r="F41" s="181"/>
      <c r="G41" s="182"/>
      <c r="H41" s="18"/>
      <c r="I41" s="88"/>
      <c r="J41" s="8"/>
      <c r="K41" s="8"/>
    </row>
    <row r="42" spans="1:11" ht="12.75">
      <c r="A42" s="162" t="s">
        <v>341</v>
      </c>
      <c r="B42" s="163"/>
      <c r="C42" s="163"/>
      <c r="D42" s="164"/>
      <c r="E42" s="162" t="s">
        <v>342</v>
      </c>
      <c r="F42" s="163"/>
      <c r="G42" s="163"/>
      <c r="H42" s="165" t="s">
        <v>343</v>
      </c>
      <c r="I42" s="166"/>
      <c r="J42" s="8"/>
      <c r="K42" s="8"/>
    </row>
    <row r="43" spans="1:11" ht="12.75">
      <c r="A43" s="124"/>
      <c r="B43" s="125"/>
      <c r="C43" s="181"/>
      <c r="D43" s="182"/>
      <c r="E43" s="24"/>
      <c r="F43" s="181"/>
      <c r="G43" s="182"/>
      <c r="H43" s="18"/>
      <c r="I43" s="88"/>
      <c r="J43" s="8"/>
      <c r="K43" s="8"/>
    </row>
    <row r="44" spans="1:11" ht="12.75">
      <c r="A44" s="162" t="s">
        <v>344</v>
      </c>
      <c r="B44" s="163"/>
      <c r="C44" s="163"/>
      <c r="D44" s="164"/>
      <c r="E44" s="162" t="s">
        <v>329</v>
      </c>
      <c r="F44" s="163"/>
      <c r="G44" s="163"/>
      <c r="H44" s="165" t="s">
        <v>345</v>
      </c>
      <c r="I44" s="166"/>
      <c r="J44" s="8"/>
      <c r="K44" s="8"/>
    </row>
    <row r="45" spans="1:11" ht="12.75">
      <c r="A45" s="124"/>
      <c r="B45" s="125"/>
      <c r="C45" s="181"/>
      <c r="D45" s="182"/>
      <c r="E45" s="24"/>
      <c r="F45" s="181"/>
      <c r="G45" s="182"/>
      <c r="H45" s="18"/>
      <c r="I45" s="88"/>
      <c r="J45" s="8"/>
      <c r="K45" s="8"/>
    </row>
    <row r="46" spans="1:11" ht="12.75">
      <c r="A46" s="162" t="s">
        <v>346</v>
      </c>
      <c r="B46" s="163"/>
      <c r="C46" s="163"/>
      <c r="D46" s="164"/>
      <c r="E46" s="162" t="s">
        <v>347</v>
      </c>
      <c r="F46" s="163"/>
      <c r="G46" s="163"/>
      <c r="H46" s="165" t="s">
        <v>348</v>
      </c>
      <c r="I46" s="166"/>
      <c r="J46" s="8"/>
      <c r="K46" s="8"/>
    </row>
    <row r="47" spans="1:11" ht="12.75">
      <c r="A47" s="124"/>
      <c r="B47" s="125"/>
      <c r="C47" s="181"/>
      <c r="D47" s="182"/>
      <c r="E47" s="24"/>
      <c r="F47" s="181"/>
      <c r="G47" s="182"/>
      <c r="H47" s="18"/>
      <c r="I47" s="88"/>
      <c r="J47" s="8"/>
      <c r="K47" s="8"/>
    </row>
    <row r="48" spans="1:11" ht="12.75">
      <c r="A48" s="162" t="s">
        <v>349</v>
      </c>
      <c r="B48" s="163"/>
      <c r="C48" s="163"/>
      <c r="D48" s="164"/>
      <c r="E48" s="162" t="s">
        <v>329</v>
      </c>
      <c r="F48" s="163"/>
      <c r="G48" s="163"/>
      <c r="H48" s="165" t="s">
        <v>350</v>
      </c>
      <c r="I48" s="166"/>
      <c r="J48" s="8"/>
      <c r="K48" s="8"/>
    </row>
    <row r="49" spans="1:11" ht="12.75">
      <c r="A49" s="124"/>
      <c r="B49" s="125"/>
      <c r="C49" s="181"/>
      <c r="D49" s="182"/>
      <c r="E49" s="24"/>
      <c r="F49" s="181"/>
      <c r="G49" s="182"/>
      <c r="H49" s="18"/>
      <c r="I49" s="88"/>
      <c r="J49" s="8"/>
      <c r="K49" s="8"/>
    </row>
    <row r="50" spans="1:11" ht="12.75">
      <c r="A50" s="162" t="s">
        <v>361</v>
      </c>
      <c r="B50" s="163"/>
      <c r="C50" s="163"/>
      <c r="D50" s="164"/>
      <c r="E50" s="162" t="s">
        <v>329</v>
      </c>
      <c r="F50" s="163"/>
      <c r="G50" s="163"/>
      <c r="H50" s="165" t="s">
        <v>362</v>
      </c>
      <c r="I50" s="166"/>
      <c r="J50" s="8"/>
      <c r="K50" s="8"/>
    </row>
    <row r="51" spans="1:11" ht="12.75">
      <c r="A51" s="124"/>
      <c r="B51" s="125"/>
      <c r="C51" s="181"/>
      <c r="D51" s="182"/>
      <c r="E51" s="24"/>
      <c r="F51" s="181"/>
      <c r="G51" s="182"/>
      <c r="H51" s="18"/>
      <c r="I51" s="88"/>
      <c r="J51" s="8"/>
      <c r="K51" s="8"/>
    </row>
    <row r="52" spans="1:11" ht="12.75">
      <c r="A52" s="162" t="s">
        <v>356</v>
      </c>
      <c r="B52" s="221"/>
      <c r="C52" s="221"/>
      <c r="D52" s="222"/>
      <c r="E52" s="162" t="s">
        <v>357</v>
      </c>
      <c r="F52" s="221"/>
      <c r="G52" s="221"/>
      <c r="H52" s="165" t="s">
        <v>358</v>
      </c>
      <c r="I52" s="166"/>
      <c r="J52" s="8"/>
      <c r="K52" s="8"/>
    </row>
    <row r="53" spans="1:11" ht="12.75">
      <c r="A53" s="124"/>
      <c r="B53" s="125"/>
      <c r="C53" s="126"/>
      <c r="D53" s="127"/>
      <c r="E53" s="24"/>
      <c r="F53" s="126"/>
      <c r="G53" s="127"/>
      <c r="H53" s="18"/>
      <c r="I53" s="88"/>
      <c r="J53" s="8"/>
      <c r="K53" s="8"/>
    </row>
    <row r="54" spans="1:11" ht="12.75">
      <c r="A54" s="162" t="s">
        <v>384</v>
      </c>
      <c r="B54" s="163"/>
      <c r="C54" s="163"/>
      <c r="D54" s="164"/>
      <c r="E54" s="162" t="s">
        <v>332</v>
      </c>
      <c r="F54" s="163"/>
      <c r="G54" s="163"/>
      <c r="H54" s="165" t="s">
        <v>351</v>
      </c>
      <c r="I54" s="166"/>
      <c r="J54" s="8"/>
      <c r="K54" s="8"/>
    </row>
    <row r="55" spans="1:11" ht="12.75">
      <c r="A55" s="124"/>
      <c r="B55" s="125"/>
      <c r="C55" s="181"/>
      <c r="D55" s="182"/>
      <c r="E55" s="24"/>
      <c r="F55" s="181"/>
      <c r="G55" s="182"/>
      <c r="H55" s="14"/>
      <c r="I55" s="77"/>
      <c r="J55" s="8"/>
      <c r="K55" s="8"/>
    </row>
    <row r="56" spans="1:11" ht="12.75">
      <c r="A56" s="162" t="s">
        <v>352</v>
      </c>
      <c r="B56" s="163"/>
      <c r="C56" s="163"/>
      <c r="D56" s="164"/>
      <c r="E56" s="162" t="s">
        <v>353</v>
      </c>
      <c r="F56" s="163"/>
      <c r="G56" s="163"/>
      <c r="H56" s="176"/>
      <c r="I56" s="177"/>
      <c r="J56" s="8"/>
      <c r="K56" s="8"/>
    </row>
    <row r="57" spans="1:11" ht="12.75">
      <c r="A57" s="102"/>
      <c r="B57" s="103"/>
      <c r="C57" s="103"/>
      <c r="D57" s="103"/>
      <c r="E57" s="21"/>
      <c r="F57" s="103"/>
      <c r="G57" s="103"/>
      <c r="H57" s="104"/>
      <c r="I57" s="86"/>
      <c r="J57" s="8"/>
      <c r="K57" s="8"/>
    </row>
    <row r="58" spans="1:11" ht="12.75">
      <c r="A58" s="162" t="s">
        <v>364</v>
      </c>
      <c r="B58" s="163"/>
      <c r="C58" s="163"/>
      <c r="D58" s="164"/>
      <c r="E58" s="162" t="s">
        <v>365</v>
      </c>
      <c r="F58" s="163"/>
      <c r="G58" s="163"/>
      <c r="H58" s="165"/>
      <c r="I58" s="166"/>
      <c r="J58" s="8"/>
      <c r="K58" s="8"/>
    </row>
    <row r="59" spans="1:11" ht="12.75">
      <c r="A59" s="128"/>
      <c r="B59" s="128"/>
      <c r="C59" s="128"/>
      <c r="D59" s="128"/>
      <c r="E59" s="128"/>
      <c r="F59" s="128"/>
      <c r="G59" s="128"/>
      <c r="H59" s="18"/>
      <c r="I59" s="18"/>
      <c r="J59" s="8"/>
      <c r="K59" s="8"/>
    </row>
    <row r="60" spans="1:11" ht="12.75">
      <c r="A60" s="162" t="s">
        <v>367</v>
      </c>
      <c r="B60" s="163"/>
      <c r="C60" s="163"/>
      <c r="D60" s="164"/>
      <c r="E60" s="162" t="s">
        <v>368</v>
      </c>
      <c r="F60" s="163"/>
      <c r="G60" s="163"/>
      <c r="H60" s="165"/>
      <c r="I60" s="166"/>
      <c r="J60" s="8"/>
      <c r="K60" s="8"/>
    </row>
    <row r="61" spans="1:11" ht="12.75">
      <c r="A61" s="128"/>
      <c r="B61" s="128"/>
      <c r="C61" s="128"/>
      <c r="D61" s="128"/>
      <c r="E61" s="128"/>
      <c r="F61" s="128"/>
      <c r="G61" s="128"/>
      <c r="H61" s="18"/>
      <c r="I61" s="18"/>
      <c r="J61" s="8"/>
      <c r="K61" s="8"/>
    </row>
    <row r="62" spans="1:11" ht="12.75">
      <c r="A62" s="162" t="s">
        <v>370</v>
      </c>
      <c r="B62" s="163"/>
      <c r="C62" s="163"/>
      <c r="D62" s="164"/>
      <c r="E62" s="162" t="s">
        <v>371</v>
      </c>
      <c r="F62" s="163"/>
      <c r="G62" s="163"/>
      <c r="H62" s="165"/>
      <c r="I62" s="166"/>
      <c r="J62" s="8"/>
      <c r="K62" s="8"/>
    </row>
    <row r="63" spans="1:11" ht="12.75">
      <c r="A63" s="21"/>
      <c r="B63" s="103"/>
      <c r="C63" s="103"/>
      <c r="D63" s="103"/>
      <c r="E63" s="21"/>
      <c r="F63" s="103"/>
      <c r="G63" s="103"/>
      <c r="H63" s="136"/>
      <c r="I63" s="136"/>
      <c r="J63" s="8"/>
      <c r="K63" s="8"/>
    </row>
    <row r="64" spans="1:11" ht="12.75">
      <c r="A64" s="162" t="s">
        <v>372</v>
      </c>
      <c r="B64" s="163"/>
      <c r="C64" s="163"/>
      <c r="D64" s="164"/>
      <c r="E64" s="162" t="s">
        <v>373</v>
      </c>
      <c r="F64" s="163"/>
      <c r="G64" s="163"/>
      <c r="H64" s="165"/>
      <c r="I64" s="166"/>
      <c r="J64" s="8"/>
      <c r="K64" s="8"/>
    </row>
    <row r="65" spans="1:11" ht="12.75">
      <c r="A65" s="21"/>
      <c r="B65" s="103"/>
      <c r="C65" s="103"/>
      <c r="D65" s="103"/>
      <c r="E65" s="21"/>
      <c r="F65" s="103"/>
      <c r="G65" s="103"/>
      <c r="H65" s="136"/>
      <c r="I65" s="136"/>
      <c r="J65" s="8"/>
      <c r="K65" s="8"/>
    </row>
    <row r="66" spans="1:11" ht="12.75">
      <c r="A66" s="162" t="s">
        <v>366</v>
      </c>
      <c r="B66" s="163"/>
      <c r="C66" s="163"/>
      <c r="D66" s="164"/>
      <c r="E66" s="162" t="s">
        <v>369</v>
      </c>
      <c r="F66" s="163"/>
      <c r="G66" s="163"/>
      <c r="H66" s="165"/>
      <c r="I66" s="166"/>
      <c r="J66" s="8"/>
      <c r="K66" s="8"/>
    </row>
    <row r="67" spans="1:11" ht="12.75">
      <c r="A67" s="102"/>
      <c r="B67" s="103"/>
      <c r="C67" s="103"/>
      <c r="D67" s="103"/>
      <c r="E67" s="21"/>
      <c r="F67" s="103"/>
      <c r="G67" s="103"/>
      <c r="H67" s="136"/>
      <c r="I67" s="143"/>
      <c r="J67" s="8"/>
      <c r="K67" s="8"/>
    </row>
    <row r="68" spans="1:11" ht="12.75">
      <c r="A68" s="162" t="s">
        <v>385</v>
      </c>
      <c r="B68" s="163"/>
      <c r="C68" s="163"/>
      <c r="D68" s="164"/>
      <c r="E68" s="162" t="s">
        <v>329</v>
      </c>
      <c r="F68" s="163"/>
      <c r="G68" s="163"/>
      <c r="H68" s="165"/>
      <c r="I68" s="166"/>
      <c r="J68" s="8"/>
      <c r="K68" s="8"/>
    </row>
    <row r="69" spans="1:11" ht="12.75">
      <c r="A69" s="102"/>
      <c r="B69" s="150"/>
      <c r="C69" s="150"/>
      <c r="D69" s="150"/>
      <c r="E69" s="21"/>
      <c r="F69" s="150"/>
      <c r="G69" s="150"/>
      <c r="H69" s="136"/>
      <c r="I69" s="143"/>
      <c r="J69" s="151"/>
      <c r="K69" s="151"/>
    </row>
    <row r="70" spans="1:11" ht="12.75">
      <c r="A70" s="162" t="s">
        <v>388</v>
      </c>
      <c r="B70" s="221"/>
      <c r="C70" s="221"/>
      <c r="D70" s="222"/>
      <c r="E70" s="162" t="s">
        <v>365</v>
      </c>
      <c r="F70" s="221"/>
      <c r="G70" s="221"/>
      <c r="H70" s="165"/>
      <c r="I70" s="166"/>
      <c r="J70" s="151"/>
      <c r="K70" s="151"/>
    </row>
    <row r="71" spans="1:11" ht="12.75">
      <c r="A71" s="144"/>
      <c r="B71" s="147"/>
      <c r="C71" s="147"/>
      <c r="D71" s="148"/>
      <c r="E71" s="144"/>
      <c r="F71" s="147"/>
      <c r="G71" s="147"/>
      <c r="H71" s="145"/>
      <c r="I71" s="146"/>
      <c r="J71" s="151"/>
      <c r="K71" s="151"/>
    </row>
    <row r="72" spans="1:11" ht="12.75">
      <c r="A72" s="162" t="s">
        <v>389</v>
      </c>
      <c r="B72" s="221"/>
      <c r="C72" s="221"/>
      <c r="D72" s="222"/>
      <c r="E72" s="162" t="s">
        <v>365</v>
      </c>
      <c r="F72" s="221"/>
      <c r="G72" s="221"/>
      <c r="H72" s="165"/>
      <c r="I72" s="166"/>
      <c r="J72" s="151"/>
      <c r="K72" s="151"/>
    </row>
    <row r="73" spans="1:11" ht="12.75">
      <c r="A73" s="144"/>
      <c r="B73" s="147"/>
      <c r="C73" s="147"/>
      <c r="D73" s="148"/>
      <c r="E73" s="144"/>
      <c r="F73" s="147"/>
      <c r="G73" s="147"/>
      <c r="H73" s="145"/>
      <c r="I73" s="146"/>
      <c r="J73" s="151"/>
      <c r="K73" s="151"/>
    </row>
    <row r="74" spans="1:11" ht="12.75">
      <c r="A74" s="162" t="s">
        <v>386</v>
      </c>
      <c r="B74" s="221"/>
      <c r="C74" s="221"/>
      <c r="D74" s="222"/>
      <c r="E74" s="162" t="s">
        <v>365</v>
      </c>
      <c r="F74" s="221"/>
      <c r="G74" s="221"/>
      <c r="H74" s="165"/>
      <c r="I74" s="166"/>
      <c r="J74" s="151"/>
      <c r="K74" s="151"/>
    </row>
    <row r="75" spans="1:11" ht="12.75">
      <c r="A75" s="102"/>
      <c r="B75" s="150"/>
      <c r="C75" s="150"/>
      <c r="D75" s="150"/>
      <c r="E75" s="21"/>
      <c r="F75" s="150"/>
      <c r="G75" s="150"/>
      <c r="H75" s="136"/>
      <c r="I75" s="143"/>
      <c r="J75" s="151"/>
      <c r="K75" s="151"/>
    </row>
    <row r="76" spans="1:11" ht="12.75">
      <c r="A76" s="162" t="s">
        <v>390</v>
      </c>
      <c r="B76" s="221"/>
      <c r="C76" s="221"/>
      <c r="D76" s="222"/>
      <c r="E76" s="162" t="s">
        <v>365</v>
      </c>
      <c r="F76" s="221"/>
      <c r="G76" s="221"/>
      <c r="H76" s="165"/>
      <c r="I76" s="166"/>
      <c r="J76" s="151"/>
      <c r="K76" s="151"/>
    </row>
    <row r="77" spans="1:11" ht="12.75">
      <c r="A77" s="102"/>
      <c r="B77" s="150"/>
      <c r="C77" s="150"/>
      <c r="D77" s="150"/>
      <c r="E77" s="21"/>
      <c r="F77" s="150"/>
      <c r="G77" s="150"/>
      <c r="H77" s="136"/>
      <c r="I77" s="143"/>
      <c r="J77" s="151"/>
      <c r="K77" s="151"/>
    </row>
    <row r="78" spans="1:11" ht="12.75">
      <c r="A78" s="162" t="s">
        <v>387</v>
      </c>
      <c r="B78" s="221"/>
      <c r="C78" s="221"/>
      <c r="D78" s="222"/>
      <c r="E78" s="162" t="s">
        <v>365</v>
      </c>
      <c r="F78" s="221"/>
      <c r="G78" s="221"/>
      <c r="H78" s="165"/>
      <c r="I78" s="166"/>
      <c r="J78" s="151"/>
      <c r="K78" s="151"/>
    </row>
    <row r="79" spans="1:11" ht="12.75">
      <c r="A79" s="87"/>
      <c r="B79" s="28"/>
      <c r="C79" s="28"/>
      <c r="D79" s="18"/>
      <c r="E79" s="18"/>
      <c r="F79" s="28"/>
      <c r="G79" s="18"/>
      <c r="H79" s="18"/>
      <c r="I79" s="88"/>
      <c r="J79" s="8"/>
      <c r="K79" s="8"/>
    </row>
    <row r="80" spans="1:11" ht="12.75">
      <c r="A80" s="170" t="s">
        <v>267</v>
      </c>
      <c r="B80" s="171"/>
      <c r="C80" s="176"/>
      <c r="D80" s="177"/>
      <c r="E80" s="24"/>
      <c r="F80" s="172"/>
      <c r="G80" s="163"/>
      <c r="H80" s="163"/>
      <c r="I80" s="164"/>
      <c r="J80" s="8"/>
      <c r="K80" s="8"/>
    </row>
    <row r="81" spans="1:11" ht="12.75">
      <c r="A81" s="85"/>
      <c r="B81" s="26"/>
      <c r="C81" s="178"/>
      <c r="D81" s="179"/>
      <c r="E81" s="14"/>
      <c r="F81" s="178"/>
      <c r="G81" s="180"/>
      <c r="H81" s="29"/>
      <c r="I81" s="89"/>
      <c r="J81" s="8"/>
      <c r="K81" s="8"/>
    </row>
    <row r="82" spans="1:11" ht="12.75">
      <c r="A82" s="170" t="s">
        <v>268</v>
      </c>
      <c r="B82" s="171"/>
      <c r="C82" s="172" t="s">
        <v>381</v>
      </c>
      <c r="D82" s="173"/>
      <c r="E82" s="173"/>
      <c r="F82" s="173"/>
      <c r="G82" s="173"/>
      <c r="H82" s="173"/>
      <c r="I82" s="174"/>
      <c r="J82" s="8"/>
      <c r="K82" s="8"/>
    </row>
    <row r="83" spans="1:11" ht="12.75">
      <c r="A83" s="76"/>
      <c r="B83" s="20"/>
      <c r="C83" s="19" t="s">
        <v>269</v>
      </c>
      <c r="D83" s="14"/>
      <c r="E83" s="14"/>
      <c r="F83" s="14"/>
      <c r="G83" s="14"/>
      <c r="H83" s="14"/>
      <c r="I83" s="77"/>
      <c r="J83" s="8"/>
      <c r="K83" s="8"/>
    </row>
    <row r="84" spans="1:11" ht="12.75">
      <c r="A84" s="170" t="s">
        <v>270</v>
      </c>
      <c r="B84" s="171"/>
      <c r="C84" s="165" t="s">
        <v>391</v>
      </c>
      <c r="D84" s="175"/>
      <c r="E84" s="166"/>
      <c r="F84" s="14"/>
      <c r="G84" s="39" t="s">
        <v>271</v>
      </c>
      <c r="H84" s="165" t="s">
        <v>360</v>
      </c>
      <c r="I84" s="166"/>
      <c r="J84" s="8"/>
      <c r="K84" s="8"/>
    </row>
    <row r="85" spans="1:11" ht="12.75">
      <c r="A85" s="76"/>
      <c r="B85" s="20"/>
      <c r="C85" s="19"/>
      <c r="D85" s="14"/>
      <c r="E85" s="14"/>
      <c r="F85" s="14"/>
      <c r="G85" s="14"/>
      <c r="H85" s="14"/>
      <c r="I85" s="77"/>
      <c r="J85" s="8"/>
      <c r="K85" s="8"/>
    </row>
    <row r="86" spans="1:11" ht="12.75">
      <c r="A86" s="170" t="s">
        <v>257</v>
      </c>
      <c r="B86" s="171"/>
      <c r="C86" s="188" t="s">
        <v>382</v>
      </c>
      <c r="D86" s="175"/>
      <c r="E86" s="175"/>
      <c r="F86" s="175"/>
      <c r="G86" s="175"/>
      <c r="H86" s="175"/>
      <c r="I86" s="166"/>
      <c r="J86" s="8"/>
      <c r="K86" s="8"/>
    </row>
    <row r="87" spans="1:11" ht="12.75">
      <c r="A87" s="76"/>
      <c r="B87" s="20"/>
      <c r="C87" s="14"/>
      <c r="D87" s="14"/>
      <c r="E87" s="14"/>
      <c r="F87" s="14"/>
      <c r="G87" s="14"/>
      <c r="H87" s="14"/>
      <c r="I87" s="77"/>
      <c r="J87" s="8"/>
      <c r="K87" s="8"/>
    </row>
    <row r="88" spans="1:11" ht="12.75">
      <c r="A88" s="189" t="s">
        <v>272</v>
      </c>
      <c r="B88" s="190"/>
      <c r="C88" s="172" t="s">
        <v>383</v>
      </c>
      <c r="D88" s="173"/>
      <c r="E88" s="173"/>
      <c r="F88" s="173"/>
      <c r="G88" s="173"/>
      <c r="H88" s="173"/>
      <c r="I88" s="174"/>
      <c r="J88" s="8"/>
      <c r="K88" s="8"/>
    </row>
    <row r="89" spans="1:11" ht="12.75">
      <c r="A89" s="90"/>
      <c r="B89" s="18"/>
      <c r="C89" s="169" t="s">
        <v>273</v>
      </c>
      <c r="D89" s="169"/>
      <c r="E89" s="169"/>
      <c r="F89" s="169"/>
      <c r="G89" s="169"/>
      <c r="H89" s="169"/>
      <c r="I89" s="91"/>
      <c r="J89" s="8"/>
      <c r="K89" s="8"/>
    </row>
    <row r="90" spans="1:11" ht="12.75">
      <c r="A90" s="90"/>
      <c r="B90" s="18"/>
      <c r="C90" s="30"/>
      <c r="D90" s="30"/>
      <c r="E90" s="30"/>
      <c r="F90" s="30"/>
      <c r="G90" s="30"/>
      <c r="H90" s="30"/>
      <c r="I90" s="91"/>
      <c r="J90" s="8"/>
      <c r="K90" s="8"/>
    </row>
    <row r="91" spans="1:11" ht="12.75">
      <c r="A91" s="90"/>
      <c r="B91" s="139" t="s">
        <v>274</v>
      </c>
      <c r="C91" s="140"/>
      <c r="D91" s="140"/>
      <c r="E91" s="140"/>
      <c r="F91" s="137"/>
      <c r="G91" s="137"/>
      <c r="H91" s="137"/>
      <c r="I91" s="138"/>
      <c r="J91" s="8"/>
      <c r="K91" s="8"/>
    </row>
    <row r="92" spans="1:11" ht="12.75">
      <c r="A92" s="90"/>
      <c r="B92" s="141" t="s">
        <v>374</v>
      </c>
      <c r="C92" s="142"/>
      <c r="D92" s="142"/>
      <c r="E92" s="142"/>
      <c r="F92" s="142"/>
      <c r="G92" s="142"/>
      <c r="H92" s="160" t="s">
        <v>380</v>
      </c>
      <c r="I92" s="161"/>
      <c r="J92" s="8"/>
      <c r="K92" s="8"/>
    </row>
    <row r="93" spans="1:11" ht="12.75">
      <c r="A93" s="90"/>
      <c r="B93" s="141" t="s">
        <v>375</v>
      </c>
      <c r="C93" s="142"/>
      <c r="D93" s="142"/>
      <c r="E93" s="142"/>
      <c r="F93" s="142"/>
      <c r="G93" s="142"/>
      <c r="H93" s="160"/>
      <c r="I93" s="161"/>
      <c r="J93" s="8"/>
      <c r="K93" s="8"/>
    </row>
    <row r="94" spans="1:11" ht="12.75">
      <c r="A94" s="90"/>
      <c r="B94" s="149" t="s">
        <v>378</v>
      </c>
      <c r="C94" s="142"/>
      <c r="D94" s="142"/>
      <c r="E94" s="142"/>
      <c r="F94" s="142"/>
      <c r="G94" s="142"/>
      <c r="H94" s="160"/>
      <c r="I94" s="161"/>
      <c r="J94" s="8"/>
      <c r="K94" s="8"/>
    </row>
    <row r="95" spans="1:11" ht="12.75">
      <c r="A95" s="90"/>
      <c r="B95" s="141" t="s">
        <v>379</v>
      </c>
      <c r="C95" s="142"/>
      <c r="D95" s="142"/>
      <c r="E95" s="142"/>
      <c r="F95" s="142"/>
      <c r="G95" s="142"/>
      <c r="H95" s="160"/>
      <c r="I95" s="161"/>
      <c r="J95" s="8"/>
      <c r="K95" s="8"/>
    </row>
    <row r="96" spans="1:11" ht="12.75">
      <c r="A96" s="90"/>
      <c r="B96" s="22"/>
      <c r="C96" s="92"/>
      <c r="D96" s="92"/>
      <c r="E96" s="92"/>
      <c r="F96" s="92"/>
      <c r="G96" s="92"/>
      <c r="H96" s="92"/>
      <c r="I96" s="93"/>
      <c r="J96" s="8"/>
      <c r="K96" s="8"/>
    </row>
    <row r="97" spans="1:11" ht="13.5" thickBot="1">
      <c r="A97" s="94" t="s">
        <v>275</v>
      </c>
      <c r="B97" s="14"/>
      <c r="C97" s="14"/>
      <c r="D97" s="14"/>
      <c r="E97" s="14"/>
      <c r="F97" s="14"/>
      <c r="G97" s="31"/>
      <c r="H97" s="32"/>
      <c r="I97" s="95"/>
      <c r="J97" s="8"/>
      <c r="K97" s="8"/>
    </row>
    <row r="98" spans="1:11" ht="12.75">
      <c r="A98" s="72"/>
      <c r="B98" s="14"/>
      <c r="C98" s="14"/>
      <c r="D98" s="14"/>
      <c r="E98" s="18" t="s">
        <v>276</v>
      </c>
      <c r="F98" s="27"/>
      <c r="G98" s="183" t="s">
        <v>277</v>
      </c>
      <c r="H98" s="184"/>
      <c r="I98" s="185"/>
      <c r="J98" s="8"/>
      <c r="K98" s="8"/>
    </row>
    <row r="99" spans="1:11" ht="12.75">
      <c r="A99" s="96"/>
      <c r="B99" s="97"/>
      <c r="C99" s="98"/>
      <c r="D99" s="98"/>
      <c r="E99" s="98"/>
      <c r="F99" s="98"/>
      <c r="G99" s="186"/>
      <c r="H99" s="187"/>
      <c r="I99" s="99"/>
      <c r="J99" s="8"/>
      <c r="K99" s="8"/>
    </row>
  </sheetData>
  <sheetProtection/>
  <protectedRanges>
    <protectedRange sqref="E2 H2 C6:D6 C8:D8 C10:D10 C12:I12 C14:D14 F14:I14 C16:I16 C18:I18 C20:I20 C24:G24 C22:F22 C26 I26 I24 A30:I30 A32:D32" name="Range1"/>
  </protectedRanges>
  <mergeCells count="143">
    <mergeCell ref="E76:G76"/>
    <mergeCell ref="H76:I76"/>
    <mergeCell ref="A78:D78"/>
    <mergeCell ref="E78:G78"/>
    <mergeCell ref="H78:I78"/>
    <mergeCell ref="A70:D70"/>
    <mergeCell ref="E70:G70"/>
    <mergeCell ref="H70:I70"/>
    <mergeCell ref="A72:D72"/>
    <mergeCell ref="E72:G72"/>
    <mergeCell ref="H72:I72"/>
    <mergeCell ref="A76:D76"/>
    <mergeCell ref="A74:D74"/>
    <mergeCell ref="E74:G74"/>
    <mergeCell ref="H74:I74"/>
    <mergeCell ref="E62:G62"/>
    <mergeCell ref="H62:I62"/>
    <mergeCell ref="A64:D64"/>
    <mergeCell ref="E64:G64"/>
    <mergeCell ref="H64:I64"/>
    <mergeCell ref="E58:G58"/>
    <mergeCell ref="H58:I58"/>
    <mergeCell ref="C51:D51"/>
    <mergeCell ref="F51:G51"/>
    <mergeCell ref="A54:D54"/>
    <mergeCell ref="E54:G54"/>
    <mergeCell ref="H54:I54"/>
    <mergeCell ref="A50:D50"/>
    <mergeCell ref="E50:G50"/>
    <mergeCell ref="H50:I50"/>
    <mergeCell ref="A56:D56"/>
    <mergeCell ref="E56:G56"/>
    <mergeCell ref="H56:I56"/>
    <mergeCell ref="A46:D46"/>
    <mergeCell ref="E46:G46"/>
    <mergeCell ref="H46:I46"/>
    <mergeCell ref="C47:D47"/>
    <mergeCell ref="F47:G47"/>
    <mergeCell ref="C55:D55"/>
    <mergeCell ref="F55:G55"/>
    <mergeCell ref="A52:D52"/>
    <mergeCell ref="E52:G52"/>
    <mergeCell ref="H52:I52"/>
    <mergeCell ref="H48:I48"/>
    <mergeCell ref="H44:I44"/>
    <mergeCell ref="C49:D49"/>
    <mergeCell ref="F49:G49"/>
    <mergeCell ref="C43:D43"/>
    <mergeCell ref="F43:G43"/>
    <mergeCell ref="A44:D44"/>
    <mergeCell ref="E44:G44"/>
    <mergeCell ref="C45:D45"/>
    <mergeCell ref="F45:G4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99:H99"/>
    <mergeCell ref="A36:D36"/>
    <mergeCell ref="A86:B86"/>
    <mergeCell ref="C86:I86"/>
    <mergeCell ref="A88:B88"/>
    <mergeCell ref="C88:I88"/>
    <mergeCell ref="H40:I40"/>
    <mergeCell ref="C41:D41"/>
    <mergeCell ref="F41:G41"/>
    <mergeCell ref="A48:D48"/>
    <mergeCell ref="G98:I98"/>
    <mergeCell ref="E36:G36"/>
    <mergeCell ref="A42:D42"/>
    <mergeCell ref="E42:G42"/>
    <mergeCell ref="H42:I42"/>
    <mergeCell ref="C39:D39"/>
    <mergeCell ref="F39:G39"/>
    <mergeCell ref="A40:D40"/>
    <mergeCell ref="E40:G40"/>
    <mergeCell ref="E48:G48"/>
    <mergeCell ref="H36:I36"/>
    <mergeCell ref="A38:D38"/>
    <mergeCell ref="E38:G38"/>
    <mergeCell ref="H38:I38"/>
    <mergeCell ref="C35:D35"/>
    <mergeCell ref="F35:G35"/>
    <mergeCell ref="A80:B80"/>
    <mergeCell ref="C80:D80"/>
    <mergeCell ref="F80:I80"/>
    <mergeCell ref="C81:D81"/>
    <mergeCell ref="F81:G81"/>
    <mergeCell ref="A32:D32"/>
    <mergeCell ref="E32:G32"/>
    <mergeCell ref="H32:I32"/>
    <mergeCell ref="A34:D34"/>
    <mergeCell ref="E34:G34"/>
    <mergeCell ref="A1:C1"/>
    <mergeCell ref="E66:G66"/>
    <mergeCell ref="H66:I66"/>
    <mergeCell ref="A58:D58"/>
    <mergeCell ref="H34:I34"/>
    <mergeCell ref="C89:H89"/>
    <mergeCell ref="A82:B82"/>
    <mergeCell ref="C82:I82"/>
    <mergeCell ref="A84:B84"/>
    <mergeCell ref="C84:E84"/>
    <mergeCell ref="H92:I95"/>
    <mergeCell ref="A68:D68"/>
    <mergeCell ref="E68:G68"/>
    <mergeCell ref="H68:I68"/>
    <mergeCell ref="A60:D60"/>
    <mergeCell ref="E60:G60"/>
    <mergeCell ref="H60:I60"/>
    <mergeCell ref="A66:D66"/>
    <mergeCell ref="A62:D62"/>
    <mergeCell ref="H84:I8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6" r:id="rId3" display="Helena.Sestan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4 C6:D11 H32:I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58">
      <selection activeCell="K64" activeCellId="3" sqref="K41 K49 K56 K64"/>
    </sheetView>
  </sheetViews>
  <sheetFormatPr defaultColWidth="9.140625" defaultRowHeight="12.75"/>
  <cols>
    <col min="1" max="2" width="9.140625" style="40" customWidth="1"/>
    <col min="3" max="3" width="7.7109375" style="40" customWidth="1"/>
    <col min="4" max="4" width="7.8515625" style="40" customWidth="1"/>
    <col min="5" max="5" width="9.140625" style="40" customWidth="1"/>
    <col min="6" max="6" width="7.421875" style="40" customWidth="1"/>
    <col min="7" max="7" width="7.57421875" style="40" customWidth="1"/>
    <col min="8" max="9" width="9.140625" style="40" customWidth="1"/>
    <col min="10" max="11" width="15.7109375" style="40" customWidth="1"/>
    <col min="12" max="13" width="10.28125" style="40" bestFit="1" customWidth="1"/>
    <col min="14" max="16384" width="9.140625" style="40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376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354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1">
      <c r="A4" s="237" t="s">
        <v>59</v>
      </c>
      <c r="B4" s="238"/>
      <c r="C4" s="238"/>
      <c r="D4" s="238"/>
      <c r="E4" s="238"/>
      <c r="F4" s="238"/>
      <c r="G4" s="238"/>
      <c r="H4" s="239"/>
      <c r="I4" s="44" t="s">
        <v>278</v>
      </c>
      <c r="J4" s="45" t="s">
        <v>150</v>
      </c>
      <c r="K4" s="46" t="s">
        <v>151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43">
        <v>2</v>
      </c>
      <c r="J5" s="42">
        <v>3</v>
      </c>
      <c r="K5" s="42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>
        <v>0</v>
      </c>
      <c r="K7" s="6">
        <v>0</v>
      </c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156">
        <v>1214364819</v>
      </c>
      <c r="K8" s="157">
        <v>1139406818.8448436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56">
        <v>22182740</v>
      </c>
      <c r="K9" s="157">
        <v>17711383.463487998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6">
        <v>0</v>
      </c>
      <c r="K10" s="6">
        <v>0.1600000001490116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6">
        <v>20969740</v>
      </c>
      <c r="K11" s="6">
        <v>15640602.193487998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6">
        <v>1213000</v>
      </c>
      <c r="K12" s="6">
        <v>1213000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6">
        <v>0</v>
      </c>
      <c r="K13" s="6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6">
        <v>0</v>
      </c>
      <c r="K14" s="6">
        <v>857781.11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6">
        <v>0</v>
      </c>
      <c r="K15" s="6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56">
        <v>962099614</v>
      </c>
      <c r="K16" s="157">
        <v>928166466.8598762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6">
        <v>246325821</v>
      </c>
      <c r="K17" s="6">
        <v>246495441.62880582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6">
        <v>229547969</v>
      </c>
      <c r="K18" s="6">
        <v>206978652.19004536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6">
        <v>96900763</v>
      </c>
      <c r="K19" s="6">
        <v>88906743.51758291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6">
        <v>10628411</v>
      </c>
      <c r="K20" s="6">
        <v>11640831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6">
        <v>0</v>
      </c>
      <c r="K21" s="6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6">
        <v>0</v>
      </c>
      <c r="K22" s="6">
        <v>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6">
        <v>12861258</v>
      </c>
      <c r="K23" s="6">
        <v>10712208.303442003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6">
        <v>0</v>
      </c>
      <c r="K24" s="6">
        <v>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6">
        <v>365835392</v>
      </c>
      <c r="K25" s="6">
        <v>363432590.22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56">
        <v>155911291</v>
      </c>
      <c r="K26" s="157">
        <v>161524336.7487757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6">
        <v>0</v>
      </c>
      <c r="K27" s="6">
        <v>0.2650033897953108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6">
        <v>0</v>
      </c>
      <c r="K28" s="6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6">
        <v>14653574</v>
      </c>
      <c r="K29" s="6">
        <v>14667309.45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6">
        <v>0</v>
      </c>
      <c r="K30" s="6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6">
        <v>10269173</v>
      </c>
      <c r="K31" s="6">
        <v>4537471.570000001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6">
        <v>3493572</v>
      </c>
      <c r="K32" s="6">
        <v>15178126.573772317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6">
        <v>127494972</v>
      </c>
      <c r="K33" s="6">
        <v>127141428.63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6">
        <v>0</v>
      </c>
      <c r="K34" s="6">
        <v>0.25999999046325684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56">
        <v>74171174</v>
      </c>
      <c r="K35" s="157">
        <v>32004631.772703532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6">
        <v>1155850</v>
      </c>
      <c r="K36" s="6">
        <v>720774.4699999966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6">
        <v>0</v>
      </c>
      <c r="K37" s="6">
        <v>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6">
        <v>73015324</v>
      </c>
      <c r="K38" s="6">
        <v>31283857.302703537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6">
        <v>0</v>
      </c>
      <c r="K39" s="6">
        <v>0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156">
        <v>776693001</v>
      </c>
      <c r="K40" s="157">
        <v>950046366.3887566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56">
        <v>211669333</v>
      </c>
      <c r="K41" s="157">
        <v>182776061.5741887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6">
        <v>83113674</v>
      </c>
      <c r="K42" s="6">
        <v>68599672.5012641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6">
        <v>14419055</v>
      </c>
      <c r="K43" s="6">
        <v>13132496.83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6">
        <v>39704128</v>
      </c>
      <c r="K44" s="6">
        <v>25926563.00926011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6">
        <v>8534589</v>
      </c>
      <c r="K45" s="6">
        <v>9016212.508297501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6">
        <v>855040</v>
      </c>
      <c r="K46" s="6">
        <v>1058270.405367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6">
        <v>65042847</v>
      </c>
      <c r="K47" s="6">
        <v>65042846.32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6">
        <v>0</v>
      </c>
      <c r="K48" s="6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56">
        <v>425659526</v>
      </c>
      <c r="K49" s="157">
        <v>582682800.4574883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6">
        <v>0</v>
      </c>
      <c r="K50" s="6">
        <v>0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6">
        <v>339262595</v>
      </c>
      <c r="K51" s="6">
        <v>397230327.70419455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6">
        <v>1335788</v>
      </c>
      <c r="K52" s="6">
        <v>798643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6">
        <v>176622</v>
      </c>
      <c r="K53" s="6">
        <v>322612.90085081005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6">
        <v>16533943</v>
      </c>
      <c r="K54" s="6">
        <v>29432856.431208182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6">
        <v>68350578</v>
      </c>
      <c r="K55" s="6">
        <v>154898360.421235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56">
        <v>72976928</v>
      </c>
      <c r="K56" s="157">
        <v>82510263.5608456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6">
        <v>0</v>
      </c>
      <c r="K57" s="6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6">
        <v>0</v>
      </c>
      <c r="K58" s="6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6">
        <v>0</v>
      </c>
      <c r="K59" s="6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6">
        <v>2000000</v>
      </c>
      <c r="K60" s="6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6">
        <v>40679848</v>
      </c>
      <c r="K61" s="6">
        <v>30377143.27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6">
        <v>30297080</v>
      </c>
      <c r="K62" s="6">
        <v>52133120.2908456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6">
        <v>0</v>
      </c>
      <c r="K63" s="6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156">
        <v>66387214</v>
      </c>
      <c r="K64" s="157">
        <v>102077240.7962339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156">
        <v>6802740</v>
      </c>
      <c r="K65" s="157">
        <v>2401001.8057838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156">
        <v>1997860560</v>
      </c>
      <c r="K66" s="157">
        <v>2091854187.0393836</v>
      </c>
    </row>
    <row r="67" spans="1:11" ht="12.75">
      <c r="A67" s="244" t="s">
        <v>91</v>
      </c>
      <c r="B67" s="245"/>
      <c r="C67" s="245"/>
      <c r="D67" s="245"/>
      <c r="E67" s="245"/>
      <c r="F67" s="245"/>
      <c r="G67" s="245"/>
      <c r="H67" s="246"/>
      <c r="I67" s="4">
        <v>61</v>
      </c>
      <c r="J67" s="6">
        <v>493647423.67</v>
      </c>
      <c r="K67" s="6">
        <v>680360485.65</v>
      </c>
    </row>
    <row r="68" spans="1:11" ht="12.75">
      <c r="A68" s="247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3" ht="12.75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156">
        <v>298740568</v>
      </c>
      <c r="K69" s="157">
        <v>302298709.82022595</v>
      </c>
      <c r="M69" s="107"/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6">
        <v>247193050</v>
      </c>
      <c r="K70" s="6">
        <v>247193049.99519584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6">
        <v>86141670</v>
      </c>
      <c r="K71" s="6">
        <v>86141669.62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156">
        <v>74097665</v>
      </c>
      <c r="K72" s="157">
        <v>76306051.13864894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6">
        <v>11651984</v>
      </c>
      <c r="K73" s="6">
        <v>11652410.0027084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6">
        <v>7773071</v>
      </c>
      <c r="K74" s="6">
        <v>7816210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6">
        <v>-7773071</v>
      </c>
      <c r="K75" s="6">
        <v>-7816209.98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6">
        <v>32881286</v>
      </c>
      <c r="K76" s="6">
        <v>32838147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6">
        <v>29564395</v>
      </c>
      <c r="K77" s="6">
        <v>31815494.11594054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6">
        <v>40014627</v>
      </c>
      <c r="K78" s="6">
        <v>40014627.13729182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156">
        <v>-115848613</v>
      </c>
      <c r="K79" s="157">
        <v>-150679460</v>
      </c>
    </row>
    <row r="80" spans="1:11" ht="12.75">
      <c r="A80" s="250" t="s">
        <v>169</v>
      </c>
      <c r="B80" s="251"/>
      <c r="C80" s="251"/>
      <c r="D80" s="251"/>
      <c r="E80" s="251"/>
      <c r="F80" s="251"/>
      <c r="G80" s="251"/>
      <c r="H80" s="252"/>
      <c r="I80" s="1">
        <v>73</v>
      </c>
      <c r="J80" s="6"/>
      <c r="K80" s="6"/>
    </row>
    <row r="81" spans="1:11" ht="12.75">
      <c r="A81" s="250" t="s">
        <v>170</v>
      </c>
      <c r="B81" s="251"/>
      <c r="C81" s="251"/>
      <c r="D81" s="251"/>
      <c r="E81" s="251"/>
      <c r="F81" s="251"/>
      <c r="G81" s="251"/>
      <c r="H81" s="252"/>
      <c r="I81" s="1">
        <v>74</v>
      </c>
      <c r="J81" s="6">
        <v>115848613</v>
      </c>
      <c r="K81" s="6">
        <v>150679460</v>
      </c>
    </row>
    <row r="82" spans="1:13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156">
        <v>-32210745</v>
      </c>
      <c r="K82" s="157">
        <v>4018642.7783288956</v>
      </c>
      <c r="L82" s="60"/>
      <c r="M82" s="107"/>
    </row>
    <row r="83" spans="1:11" ht="12.75">
      <c r="A83" s="250" t="s">
        <v>171</v>
      </c>
      <c r="B83" s="251"/>
      <c r="C83" s="251"/>
      <c r="D83" s="251"/>
      <c r="E83" s="251"/>
      <c r="F83" s="251"/>
      <c r="G83" s="251"/>
      <c r="H83" s="252"/>
      <c r="I83" s="1">
        <v>76</v>
      </c>
      <c r="J83" s="6"/>
      <c r="K83" s="6">
        <v>4018642.7783288956</v>
      </c>
    </row>
    <row r="84" spans="1:11" ht="12.75">
      <c r="A84" s="250" t="s">
        <v>172</v>
      </c>
      <c r="B84" s="251"/>
      <c r="C84" s="251"/>
      <c r="D84" s="251"/>
      <c r="E84" s="251"/>
      <c r="F84" s="251"/>
      <c r="G84" s="251"/>
      <c r="H84" s="252"/>
      <c r="I84" s="1">
        <v>77</v>
      </c>
      <c r="J84" s="6">
        <v>32210745</v>
      </c>
      <c r="K84" s="6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6">
        <v>-647086</v>
      </c>
      <c r="K85" s="6">
        <v>-695870.42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156">
        <v>9458957</v>
      </c>
      <c r="K86" s="157">
        <v>29625995.042540647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6">
        <v>6094000</v>
      </c>
      <c r="K87" s="6">
        <v>6794225.042540647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6">
        <v>0</v>
      </c>
      <c r="K88" s="6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6">
        <v>3364957</v>
      </c>
      <c r="K89" s="6">
        <v>22831770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156">
        <v>672770303</v>
      </c>
      <c r="K90" s="157">
        <v>600227570.150725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6">
        <v>0</v>
      </c>
      <c r="K91" s="6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6">
        <v>0</v>
      </c>
      <c r="K92" s="6">
        <v>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6">
        <v>402478188</v>
      </c>
      <c r="K93" s="6">
        <v>372750777.640725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6">
        <v>0</v>
      </c>
      <c r="K94" s="6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6">
        <v>88424683</v>
      </c>
      <c r="K95" s="6">
        <v>46606037.279999994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6">
        <v>168750810</v>
      </c>
      <c r="K96" s="6">
        <v>170197988</v>
      </c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6">
        <v>3112479</v>
      </c>
      <c r="K97" s="6">
        <v>668624</v>
      </c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6">
        <v>0</v>
      </c>
      <c r="K98" s="6">
        <v>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6">
        <v>10004143</v>
      </c>
      <c r="K99" s="6">
        <v>10004143.23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56">
        <v>1006006301</v>
      </c>
      <c r="K100" s="157">
        <v>1145195785.365891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6">
        <v>0</v>
      </c>
      <c r="K101" s="6">
        <v>0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6">
        <v>0</v>
      </c>
      <c r="K102" s="6">
        <v>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6">
        <v>493978289</v>
      </c>
      <c r="K103" s="6">
        <v>517160259.6825101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6">
        <v>95593871</v>
      </c>
      <c r="K104" s="6">
        <v>109296213.98893216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6">
        <v>220749260</v>
      </c>
      <c r="K105" s="6">
        <v>274679369.16965306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6">
        <v>58419090</v>
      </c>
      <c r="K106" s="6">
        <v>58509271.74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6">
        <v>586699</v>
      </c>
      <c r="K107" s="6">
        <v>1571520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6">
        <v>34807752</v>
      </c>
      <c r="K108" s="6">
        <v>41690866.86620089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6">
        <v>33287320</v>
      </c>
      <c r="K109" s="6">
        <v>18832466.32273273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6">
        <v>1899659</v>
      </c>
      <c r="K110" s="6">
        <v>100984.95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6">
        <v>0</v>
      </c>
      <c r="K111" s="6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6">
        <v>66684361</v>
      </c>
      <c r="K112" s="6">
        <v>123354832.64586261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56">
        <v>10884431</v>
      </c>
      <c r="K113" s="157">
        <v>14506126.66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56">
        <v>1997860560</v>
      </c>
      <c r="K114" s="157">
        <v>2091854187.0393836</v>
      </c>
    </row>
    <row r="115" spans="1:11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6">
        <v>493647423.67</v>
      </c>
      <c r="K115" s="6">
        <v>680360485.65</v>
      </c>
    </row>
    <row r="116" spans="1:11" ht="12.75">
      <c r="A116" s="247" t="s">
        <v>305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66"/>
      <c r="J117" s="266"/>
      <c r="K117" s="267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6">
        <v>299387654</v>
      </c>
      <c r="K118" s="6">
        <v>302994579.82022595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152">
        <v>-647086</v>
      </c>
      <c r="K119" s="152">
        <v>-695870</v>
      </c>
    </row>
    <row r="120" spans="1:11" ht="12.75">
      <c r="A120" s="256" t="s">
        <v>306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  <row r="122" ht="12.75">
      <c r="K122" s="107"/>
    </row>
    <row r="123" spans="10:11" ht="12.75">
      <c r="J123" s="107"/>
      <c r="K123" s="107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71:K77 K69 K79:K11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7 J7:K67 J70:K70 J79:J84 J86:J115 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SheetLayoutView="100" zoomScalePageLayoutView="0" workbookViewId="0" topLeftCell="A52">
      <selection activeCell="M41" sqref="M41"/>
    </sheetView>
  </sheetViews>
  <sheetFormatPr defaultColWidth="9.140625" defaultRowHeight="12.75"/>
  <cols>
    <col min="1" max="4" width="9.140625" style="40" customWidth="1"/>
    <col min="5" max="7" width="7.8515625" style="40" customWidth="1"/>
    <col min="8" max="9" width="9.140625" style="40" customWidth="1"/>
    <col min="10" max="11" width="15.7109375" style="40" customWidth="1"/>
    <col min="12" max="12" width="11.7109375" style="40" bestFit="1" customWidth="1"/>
    <col min="13" max="13" width="12.7109375" style="40" customWidth="1"/>
    <col min="14" max="14" width="10.140625" style="40" customWidth="1"/>
    <col min="15" max="16384" width="9.140625" style="40" customWidth="1"/>
  </cols>
  <sheetData>
    <row r="1" spans="1:11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377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354</v>
      </c>
      <c r="B3" s="235"/>
      <c r="C3" s="235"/>
      <c r="D3" s="235"/>
      <c r="E3" s="235"/>
      <c r="F3" s="235"/>
      <c r="G3" s="235"/>
      <c r="H3" s="235"/>
      <c r="I3" s="235"/>
      <c r="J3" s="236"/>
      <c r="K3" s="111"/>
    </row>
    <row r="4" spans="1:11" ht="23.25" customHeight="1">
      <c r="A4" s="237" t="s">
        <v>59</v>
      </c>
      <c r="B4" s="238"/>
      <c r="C4" s="238"/>
      <c r="D4" s="238"/>
      <c r="E4" s="238"/>
      <c r="F4" s="238"/>
      <c r="G4" s="238"/>
      <c r="H4" s="239"/>
      <c r="I4" s="44" t="s">
        <v>279</v>
      </c>
      <c r="J4" s="46" t="s">
        <v>310</v>
      </c>
      <c r="K4" s="46" t="s">
        <v>311</v>
      </c>
    </row>
    <row r="5" spans="1:11" ht="12.75">
      <c r="A5" s="237"/>
      <c r="B5" s="238"/>
      <c r="C5" s="238"/>
      <c r="D5" s="238"/>
      <c r="E5" s="238"/>
      <c r="F5" s="238"/>
      <c r="G5" s="238"/>
      <c r="H5" s="239"/>
      <c r="I5" s="44"/>
      <c r="J5" s="46"/>
      <c r="K5" s="46"/>
    </row>
    <row r="6" spans="1:11" ht="12.75">
      <c r="A6" s="268">
        <v>1</v>
      </c>
      <c r="B6" s="269"/>
      <c r="C6" s="269"/>
      <c r="D6" s="269"/>
      <c r="E6" s="269"/>
      <c r="F6" s="269"/>
      <c r="G6" s="269"/>
      <c r="H6" s="270"/>
      <c r="I6" s="48">
        <v>2</v>
      </c>
      <c r="J6" s="46">
        <v>3</v>
      </c>
      <c r="K6" s="46">
        <v>5</v>
      </c>
    </row>
    <row r="7" spans="1:14" ht="12.75" customHeight="1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156">
        <v>973459321</v>
      </c>
      <c r="K7" s="157">
        <v>1284974147.664292</v>
      </c>
      <c r="L7" s="154"/>
      <c r="N7" s="107"/>
    </row>
    <row r="8" spans="1:15" ht="12.75" customHeight="1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5">
        <v>957796283</v>
      </c>
      <c r="K8" s="6">
        <v>1202046130.6340017</v>
      </c>
      <c r="N8" s="155"/>
      <c r="O8" s="107"/>
    </row>
    <row r="9" spans="1:14" ht="12.75" customHeight="1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5">
        <v>15663038</v>
      </c>
      <c r="K9" s="6">
        <v>82928017.03029032</v>
      </c>
      <c r="N9" s="155"/>
    </row>
    <row r="10" spans="1:11" ht="12.75" customHeight="1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56">
        <v>1122376040</v>
      </c>
      <c r="K10" s="157">
        <v>1240228624</v>
      </c>
    </row>
    <row r="11" spans="1:13" ht="12.75" customHeight="1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5">
        <v>-14305399</v>
      </c>
      <c r="K11" s="6">
        <v>10645750.775969438</v>
      </c>
      <c r="M11" s="107"/>
    </row>
    <row r="12" spans="1:14" ht="12.7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56">
        <v>587046164</v>
      </c>
      <c r="K12" s="157">
        <v>741395672.7275187</v>
      </c>
      <c r="L12" s="154"/>
      <c r="N12" s="155"/>
    </row>
    <row r="13" spans="1:11" ht="12.75" customHeight="1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5">
        <v>150777422</v>
      </c>
      <c r="K13" s="6">
        <v>244824153.11519003</v>
      </c>
    </row>
    <row r="14" spans="1:11" ht="12.75" customHeight="1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5">
        <v>92296581</v>
      </c>
      <c r="K14" s="6">
        <v>143223506.8697369</v>
      </c>
    </row>
    <row r="15" spans="1:11" ht="12.75" customHeight="1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5">
        <v>343972161</v>
      </c>
      <c r="K15" s="6">
        <v>353348012.7425916</v>
      </c>
    </row>
    <row r="16" spans="1:14" ht="12.75" customHeight="1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56">
        <v>209265698</v>
      </c>
      <c r="K16" s="157">
        <v>231175988</v>
      </c>
      <c r="M16" s="107"/>
      <c r="N16" s="155"/>
    </row>
    <row r="17" spans="1:11" ht="12.75" customHeight="1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5">
        <v>136704665</v>
      </c>
      <c r="K17" s="6">
        <v>152119472.6712326</v>
      </c>
    </row>
    <row r="18" spans="1:11" ht="12.75" customHeight="1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5">
        <v>48458323</v>
      </c>
      <c r="K18" s="6">
        <v>51127921</v>
      </c>
    </row>
    <row r="19" spans="1:11" ht="12.75" customHeight="1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5">
        <v>24102710</v>
      </c>
      <c r="K19" s="6">
        <v>27928594</v>
      </c>
    </row>
    <row r="20" spans="1:14" ht="12.75" customHeight="1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5">
        <v>50264221</v>
      </c>
      <c r="K20" s="6">
        <v>50907247</v>
      </c>
      <c r="N20" s="155"/>
    </row>
    <row r="21" spans="1:11" ht="12.75" customHeight="1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5">
        <v>21561373</v>
      </c>
      <c r="K21" s="6">
        <v>33504863.658415638</v>
      </c>
    </row>
    <row r="22" spans="1:11" ht="12.75" customHeight="1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56">
        <v>109810712</v>
      </c>
      <c r="K22" s="157">
        <v>9583066.865624983</v>
      </c>
    </row>
    <row r="23" spans="1:14" ht="12.75" customHeight="1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6">
        <v>70900313</v>
      </c>
      <c r="K23" s="6">
        <v>1181303.9400000002</v>
      </c>
      <c r="N23" s="155"/>
    </row>
    <row r="24" spans="1:11" ht="12.75" customHeight="1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6">
        <v>38910399</v>
      </c>
      <c r="K24" s="6">
        <v>8401762.925624982</v>
      </c>
    </row>
    <row r="25" spans="1:11" ht="12.75" customHeight="1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5">
        <v>3538993</v>
      </c>
      <c r="K25" s="6">
        <v>19679128.6399697</v>
      </c>
    </row>
    <row r="26" spans="1:11" ht="12.75" customHeight="1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5">
        <v>155194278</v>
      </c>
      <c r="K26" s="6">
        <v>143336906.55139297</v>
      </c>
    </row>
    <row r="27" spans="1:11" ht="12.75" customHeight="1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56">
        <v>187443172</v>
      </c>
      <c r="K27" s="157">
        <v>13442736.844036791</v>
      </c>
    </row>
    <row r="28" spans="1:11" ht="12.75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5">
        <v>0</v>
      </c>
      <c r="K28" s="6">
        <v>0</v>
      </c>
    </row>
    <row r="29" spans="1:11" ht="12.75" customHeight="1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5">
        <v>4219813</v>
      </c>
      <c r="K29" s="6">
        <v>12531895.10403701</v>
      </c>
    </row>
    <row r="30" spans="1:11" ht="12.75" customHeight="1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5">
        <v>0</v>
      </c>
      <c r="K30" s="6">
        <v>0</v>
      </c>
    </row>
    <row r="31" spans="1:11" ht="12.75" customHeight="1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5">
        <v>0</v>
      </c>
      <c r="K31" s="6">
        <v>0</v>
      </c>
    </row>
    <row r="32" spans="1:11" ht="12.75" customHeight="1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5">
        <v>183223359</v>
      </c>
      <c r="K32" s="6">
        <v>910841.73999978</v>
      </c>
    </row>
    <row r="33" spans="1:11" ht="12.75" customHeight="1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56">
        <v>38379451</v>
      </c>
      <c r="K33" s="157">
        <v>45422153.71057325</v>
      </c>
    </row>
    <row r="34" spans="1:11" ht="12.75" customHeight="1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49">
        <v>0</v>
      </c>
      <c r="K34" s="6">
        <v>0</v>
      </c>
    </row>
    <row r="35" spans="1:11" ht="12.75" customHeight="1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5">
        <v>38272990</v>
      </c>
      <c r="K35" s="6">
        <v>45420440.11048217</v>
      </c>
    </row>
    <row r="36" spans="1:11" ht="12.75" customHeight="1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5">
        <v>0</v>
      </c>
      <c r="K36" s="6">
        <v>0</v>
      </c>
    </row>
    <row r="37" spans="1:11" ht="12.75" customHeight="1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5">
        <v>106461</v>
      </c>
      <c r="K37" s="6">
        <v>1713.60009108</v>
      </c>
    </row>
    <row r="38" spans="1:11" ht="12.75" customHeight="1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56"/>
      <c r="K38" s="157">
        <v>13735.26999999996</v>
      </c>
    </row>
    <row r="39" spans="1:11" ht="12.75" customHeight="1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56">
        <v>7287357</v>
      </c>
      <c r="K39" s="157"/>
    </row>
    <row r="40" spans="1:11" ht="12.75" customHeight="1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49"/>
      <c r="K40" s="6"/>
    </row>
    <row r="41" spans="1:11" ht="12.75" customHeight="1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49"/>
      <c r="K41" s="6"/>
    </row>
    <row r="42" spans="1:14" ht="12.75" customHeight="1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56">
        <v>1153615136</v>
      </c>
      <c r="K42" s="157">
        <v>1298430619.778329</v>
      </c>
      <c r="N42" s="107"/>
    </row>
    <row r="43" spans="1:11" ht="12.75" customHeight="1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56">
        <v>1160755491</v>
      </c>
      <c r="K43" s="157">
        <v>1285650778</v>
      </c>
    </row>
    <row r="44" spans="1:14" ht="12.75" customHeight="1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56">
        <v>-7140355</v>
      </c>
      <c r="K44" s="157">
        <v>12779841.778328896</v>
      </c>
      <c r="N44" s="154"/>
    </row>
    <row r="45" spans="1:11" ht="12.75" customHeight="1">
      <c r="A45" s="250" t="s">
        <v>218</v>
      </c>
      <c r="B45" s="251"/>
      <c r="C45" s="251"/>
      <c r="D45" s="251"/>
      <c r="E45" s="251"/>
      <c r="F45" s="251"/>
      <c r="G45" s="251"/>
      <c r="H45" s="252"/>
      <c r="I45" s="1">
        <v>149</v>
      </c>
      <c r="J45" s="49"/>
      <c r="K45" s="41">
        <v>12779841.778328896</v>
      </c>
    </row>
    <row r="46" spans="1:14" ht="12.75" customHeight="1">
      <c r="A46" s="250" t="s">
        <v>219</v>
      </c>
      <c r="B46" s="251"/>
      <c r="C46" s="251"/>
      <c r="D46" s="251"/>
      <c r="E46" s="251"/>
      <c r="F46" s="251"/>
      <c r="G46" s="251"/>
      <c r="H46" s="252"/>
      <c r="I46" s="1">
        <v>150</v>
      </c>
      <c r="J46" s="49">
        <v>7140355</v>
      </c>
      <c r="K46" s="41"/>
      <c r="L46" s="107"/>
      <c r="N46" s="107"/>
    </row>
    <row r="47" spans="1:11" ht="12.75" customHeight="1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56">
        <v>25070390</v>
      </c>
      <c r="K47" s="157">
        <v>8761199</v>
      </c>
    </row>
    <row r="48" spans="1:11" ht="12.75" customHeight="1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56">
        <v>-32210745</v>
      </c>
      <c r="K48" s="157">
        <v>4018642.7783288956</v>
      </c>
    </row>
    <row r="49" spans="1:12" ht="12.75" customHeight="1">
      <c r="A49" s="250" t="s">
        <v>192</v>
      </c>
      <c r="B49" s="251"/>
      <c r="C49" s="251"/>
      <c r="D49" s="251"/>
      <c r="E49" s="251"/>
      <c r="F49" s="251"/>
      <c r="G49" s="251"/>
      <c r="H49" s="252"/>
      <c r="I49" s="1">
        <v>153</v>
      </c>
      <c r="J49" s="49"/>
      <c r="K49" s="6">
        <v>4018642.7783288956</v>
      </c>
      <c r="L49" s="107"/>
    </row>
    <row r="50" spans="1:11" ht="12.75" customHeight="1">
      <c r="A50" s="277" t="s">
        <v>220</v>
      </c>
      <c r="B50" s="278"/>
      <c r="C50" s="278"/>
      <c r="D50" s="278"/>
      <c r="E50" s="278"/>
      <c r="F50" s="278"/>
      <c r="G50" s="278"/>
      <c r="H50" s="279"/>
      <c r="I50" s="2">
        <v>154</v>
      </c>
      <c r="J50" s="49">
        <v>32210745</v>
      </c>
      <c r="K50" s="6"/>
    </row>
    <row r="51" spans="1:12" ht="12.75" customHeight="1">
      <c r="A51" s="105" t="s">
        <v>307</v>
      </c>
      <c r="B51" s="106"/>
      <c r="C51" s="106"/>
      <c r="D51" s="106"/>
      <c r="E51" s="106"/>
      <c r="F51" s="106"/>
      <c r="G51" s="106"/>
      <c r="H51" s="106"/>
      <c r="I51" s="106"/>
      <c r="J51" s="108"/>
      <c r="K51" s="112" t="s">
        <v>363</v>
      </c>
      <c r="L51" s="107"/>
    </row>
    <row r="52" spans="1:11" ht="12.75" customHeight="1">
      <c r="A52" s="280" t="s">
        <v>187</v>
      </c>
      <c r="B52" s="281"/>
      <c r="C52" s="281"/>
      <c r="D52" s="281"/>
      <c r="E52" s="281"/>
      <c r="F52" s="281"/>
      <c r="G52" s="281"/>
      <c r="H52" s="281"/>
      <c r="I52" s="114"/>
      <c r="J52" s="115"/>
      <c r="K52" s="116"/>
    </row>
    <row r="53" spans="1:11" ht="12.75" customHeight="1">
      <c r="A53" s="282" t="s">
        <v>234</v>
      </c>
      <c r="B53" s="282"/>
      <c r="C53" s="282"/>
      <c r="D53" s="282"/>
      <c r="E53" s="282"/>
      <c r="F53" s="282"/>
      <c r="G53" s="282"/>
      <c r="H53" s="282"/>
      <c r="I53" s="117">
        <v>155</v>
      </c>
      <c r="J53" s="118">
        <v>-31811790</v>
      </c>
      <c r="K53" s="118">
        <v>4282082.778328896</v>
      </c>
    </row>
    <row r="54" spans="1:11" ht="12.75" customHeight="1">
      <c r="A54" s="282" t="s">
        <v>235</v>
      </c>
      <c r="B54" s="282"/>
      <c r="C54" s="282"/>
      <c r="D54" s="282"/>
      <c r="E54" s="282"/>
      <c r="F54" s="282"/>
      <c r="G54" s="282"/>
      <c r="H54" s="282"/>
      <c r="I54" s="117">
        <v>156</v>
      </c>
      <c r="J54" s="118">
        <v>-398955</v>
      </c>
      <c r="K54" s="118">
        <v>-263440</v>
      </c>
    </row>
    <row r="55" spans="1:11" ht="12.75" customHeight="1">
      <c r="A55" s="105" t="s">
        <v>189</v>
      </c>
      <c r="B55" s="106"/>
      <c r="C55" s="106"/>
      <c r="D55" s="106"/>
      <c r="E55" s="106"/>
      <c r="F55" s="106"/>
      <c r="G55" s="106"/>
      <c r="H55" s="106"/>
      <c r="I55" s="106"/>
      <c r="J55" s="108"/>
      <c r="K55" s="112"/>
    </row>
    <row r="56" spans="1:11" ht="12.75" customHeight="1">
      <c r="A56" s="223" t="s">
        <v>204</v>
      </c>
      <c r="B56" s="224"/>
      <c r="C56" s="224"/>
      <c r="D56" s="224"/>
      <c r="E56" s="224"/>
      <c r="F56" s="224"/>
      <c r="G56" s="224"/>
      <c r="H56" s="225"/>
      <c r="I56" s="7">
        <v>157</v>
      </c>
      <c r="J56" s="156">
        <v>-32210745</v>
      </c>
      <c r="K56" s="157">
        <v>4018642.7783288956</v>
      </c>
    </row>
    <row r="57" spans="1:11" ht="12.75" customHeight="1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156">
        <f>SUM(J58:J64)</f>
        <v>-4236050</v>
      </c>
      <c r="K57" s="157">
        <v>-632072</v>
      </c>
    </row>
    <row r="58" spans="1:11" ht="12.75" customHeight="1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6">
        <v>-4236050</v>
      </c>
      <c r="K58" s="41">
        <v>-632072</v>
      </c>
    </row>
    <row r="59" spans="1:14" ht="12.75" customHeight="1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6"/>
      <c r="K59" s="6"/>
      <c r="M59" s="107"/>
      <c r="N59" s="107"/>
    </row>
    <row r="60" spans="1:11" ht="12.75" customHeight="1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6"/>
      <c r="K60" s="6"/>
    </row>
    <row r="61" spans="1:11" ht="12.75" customHeight="1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6"/>
      <c r="K61" s="6"/>
    </row>
    <row r="62" spans="1:11" ht="12.75" customHeight="1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6"/>
      <c r="K62" s="6"/>
    </row>
    <row r="63" spans="1:11" ht="12.75" customHeight="1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6"/>
      <c r="K63" s="6"/>
    </row>
    <row r="64" spans="1:11" ht="12.75" customHeight="1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6"/>
      <c r="K64" s="6"/>
    </row>
    <row r="65" spans="1:11" ht="12.75" customHeight="1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6"/>
      <c r="K65" s="6"/>
    </row>
    <row r="66" spans="1:11" ht="12.75" customHeight="1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156">
        <f>+J58</f>
        <v>-4236050</v>
      </c>
      <c r="K66" s="157">
        <v>-632072</v>
      </c>
    </row>
    <row r="67" spans="1:11" ht="12.75" customHeight="1">
      <c r="A67" s="244" t="s">
        <v>194</v>
      </c>
      <c r="B67" s="245"/>
      <c r="C67" s="245"/>
      <c r="D67" s="245"/>
      <c r="E67" s="245"/>
      <c r="F67" s="245"/>
      <c r="G67" s="245"/>
      <c r="H67" s="246"/>
      <c r="I67" s="1">
        <v>168</v>
      </c>
      <c r="J67" s="156">
        <f>+J56+J66</f>
        <v>-36446795</v>
      </c>
      <c r="K67" s="157">
        <f>+K56+K66</f>
        <v>3386570.7783288956</v>
      </c>
    </row>
    <row r="68" spans="1:11" ht="12.75" customHeight="1">
      <c r="A68" s="105" t="s">
        <v>308</v>
      </c>
      <c r="B68" s="105"/>
      <c r="C68" s="105"/>
      <c r="D68" s="105"/>
      <c r="E68" s="105"/>
      <c r="F68" s="105"/>
      <c r="G68" s="105"/>
      <c r="H68" s="105"/>
      <c r="I68" s="105"/>
      <c r="J68" s="109"/>
      <c r="K68" s="113"/>
    </row>
    <row r="69" spans="1:11" ht="12.75" customHeight="1">
      <c r="A69" s="105" t="s">
        <v>188</v>
      </c>
      <c r="B69" s="106"/>
      <c r="C69" s="106"/>
      <c r="D69" s="106"/>
      <c r="E69" s="106"/>
      <c r="F69" s="106"/>
      <c r="G69" s="106"/>
      <c r="H69" s="106"/>
      <c r="I69" s="106"/>
      <c r="J69" s="108"/>
      <c r="K69" s="112"/>
    </row>
    <row r="70" spans="1:13" ht="12.75" customHeight="1">
      <c r="A70" s="271" t="s">
        <v>234</v>
      </c>
      <c r="B70" s="272"/>
      <c r="C70" s="272"/>
      <c r="D70" s="272"/>
      <c r="E70" s="272"/>
      <c r="F70" s="272"/>
      <c r="G70" s="272"/>
      <c r="H70" s="273"/>
      <c r="I70" s="1">
        <v>169</v>
      </c>
      <c r="J70" s="41">
        <v>-36014840</v>
      </c>
      <c r="K70" s="41">
        <v>3650010.7783288956</v>
      </c>
      <c r="M70" s="153"/>
    </row>
    <row r="71" spans="1:11" ht="12.75" customHeight="1">
      <c r="A71" s="274" t="s">
        <v>235</v>
      </c>
      <c r="B71" s="275"/>
      <c r="C71" s="275"/>
      <c r="D71" s="275"/>
      <c r="E71" s="275"/>
      <c r="F71" s="275"/>
      <c r="G71" s="275"/>
      <c r="H71" s="276"/>
      <c r="I71" s="4">
        <v>170</v>
      </c>
      <c r="J71" s="47">
        <v>-431955</v>
      </c>
      <c r="K71" s="118">
        <v>-263440</v>
      </c>
    </row>
    <row r="75" ht="12.75">
      <c r="M75" s="107"/>
    </row>
  </sheetData>
  <sheetProtection/>
  <mergeCells count="67"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</mergeCells>
  <dataValidations count="3">
    <dataValidation type="whole" operator="greaterThanOrEqual" allowBlank="1" showInputMessage="1" showErrorMessage="1" errorTitle="Pogrešan unos" error="Mogu se unijeti samo cjelobrojne pozitivne vrijednosti." sqref="K8:K9 K28:K50 K11 K13:K15 K17:K21 K23:K26 J42:J46 J10:K10 J16:K16 J27:K27 J34 J12:K12 J22:K22 J7:K7 J48:J50 J56:K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  <dataValidation type="whole" operator="notEqual" allowBlank="1" showInputMessage="1" showErrorMessage="1" errorTitle="Pogrešan unos" error="Mogu se unijeti samo cjelobrojne vrijednosti." sqref="M44:M4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34">
      <selection activeCell="A40" sqref="A40:H40"/>
    </sheetView>
  </sheetViews>
  <sheetFormatPr defaultColWidth="9.140625" defaultRowHeight="12.75"/>
  <cols>
    <col min="1" max="9" width="9.140625" style="40" customWidth="1"/>
    <col min="10" max="11" width="15.7109375" style="40" customWidth="1"/>
    <col min="12" max="16384" width="9.140625" style="40" customWidth="1"/>
  </cols>
  <sheetData>
    <row r="1" spans="1:11" ht="12.75" customHeight="1">
      <c r="A1" s="285" t="s">
        <v>164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377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 customHeight="1">
      <c r="A3" s="234" t="s">
        <v>354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3.25">
      <c r="A4" s="287" t="s">
        <v>59</v>
      </c>
      <c r="B4" s="287"/>
      <c r="C4" s="287"/>
      <c r="D4" s="287"/>
      <c r="E4" s="287"/>
      <c r="F4" s="287"/>
      <c r="G4" s="287"/>
      <c r="H4" s="287"/>
      <c r="I4" s="51" t="s">
        <v>279</v>
      </c>
      <c r="J4" s="52" t="s">
        <v>310</v>
      </c>
      <c r="K4" s="52" t="s">
        <v>311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53">
        <v>2</v>
      </c>
      <c r="J5" s="54" t="s">
        <v>282</v>
      </c>
      <c r="K5" s="54" t="s">
        <v>283</v>
      </c>
    </row>
    <row r="6" spans="1:11" ht="12.75">
      <c r="A6" s="247" t="s">
        <v>156</v>
      </c>
      <c r="B6" s="263"/>
      <c r="C6" s="263"/>
      <c r="D6" s="263"/>
      <c r="E6" s="263"/>
      <c r="F6" s="263"/>
      <c r="G6" s="263"/>
      <c r="H6" s="263"/>
      <c r="I6" s="283"/>
      <c r="J6" s="283"/>
      <c r="K6" s="284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6">
        <v>-7140355.419999838</v>
      </c>
      <c r="K7" s="6">
        <v>12779842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6">
        <v>50264221</v>
      </c>
      <c r="K8" s="6">
        <v>50907247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6">
        <v>111761549</v>
      </c>
      <c r="K9" s="6">
        <v>87083123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6">
        <v>0</v>
      </c>
      <c r="K10" s="6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6">
        <v>0</v>
      </c>
      <c r="K11" s="6">
        <v>33509234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6">
        <v>0</v>
      </c>
      <c r="K12" s="6">
        <v>62345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156">
        <v>154885414.58000016</v>
      </c>
      <c r="K13" s="157">
        <v>184341791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6"/>
      <c r="K14" s="6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6">
        <v>178638640</v>
      </c>
      <c r="K15" s="6">
        <v>104853962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6">
        <v>26234124</v>
      </c>
      <c r="K16" s="6"/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6">
        <v>18052996</v>
      </c>
      <c r="K17" s="6"/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156">
        <v>222925760</v>
      </c>
      <c r="K18" s="157">
        <v>104853962</v>
      </c>
    </row>
    <row r="19" spans="1:11" ht="24" customHeight="1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156"/>
      <c r="K19" s="157">
        <v>79487829</v>
      </c>
    </row>
    <row r="20" spans="1:11" ht="21.75" customHeight="1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156">
        <v>68040345.41999984</v>
      </c>
      <c r="K20" s="157"/>
    </row>
    <row r="21" spans="1:11" ht="12.75">
      <c r="A21" s="247" t="s">
        <v>159</v>
      </c>
      <c r="B21" s="263"/>
      <c r="C21" s="263"/>
      <c r="D21" s="263"/>
      <c r="E21" s="263"/>
      <c r="F21" s="263"/>
      <c r="G21" s="263"/>
      <c r="H21" s="263"/>
      <c r="I21" s="283"/>
      <c r="J21" s="283"/>
      <c r="K21" s="284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6">
        <v>259349</v>
      </c>
      <c r="K22" s="6">
        <v>1448567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6"/>
      <c r="K23" s="6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6">
        <v>1589402</v>
      </c>
      <c r="K24" s="6">
        <v>4649678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6"/>
      <c r="K25" s="6"/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6">
        <v>447203</v>
      </c>
      <c r="K26" s="6">
        <v>17912789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156">
        <v>2295954</v>
      </c>
      <c r="K27" s="157">
        <v>24011034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6">
        <v>40740144</v>
      </c>
      <c r="K28" s="6">
        <v>29238890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6"/>
      <c r="K29" s="6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6">
        <v>63149779</v>
      </c>
      <c r="K30" s="6">
        <v>29529901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56">
        <v>103889923</v>
      </c>
      <c r="K31" s="157">
        <v>58768791</v>
      </c>
    </row>
    <row r="32" spans="1:11" ht="21.75" customHeight="1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156"/>
      <c r="K32" s="157"/>
    </row>
    <row r="33" spans="1:11" ht="21.75" customHeight="1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156">
        <v>101593969</v>
      </c>
      <c r="K33" s="157">
        <v>34757757</v>
      </c>
    </row>
    <row r="34" spans="1:11" ht="12.75">
      <c r="A34" s="247" t="s">
        <v>160</v>
      </c>
      <c r="B34" s="263"/>
      <c r="C34" s="263"/>
      <c r="D34" s="263"/>
      <c r="E34" s="263"/>
      <c r="F34" s="263"/>
      <c r="G34" s="263"/>
      <c r="H34" s="263"/>
      <c r="I34" s="283"/>
      <c r="J34" s="283"/>
      <c r="K34" s="284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6">
        <v>209390570</v>
      </c>
      <c r="K35" s="6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6">
        <v>14253526</v>
      </c>
      <c r="K36" s="6">
        <f>30011232</f>
        <v>30011232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6"/>
      <c r="K37" s="6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157">
        <v>223644096</v>
      </c>
      <c r="K38" s="157">
        <f>SUM(K35:K37)</f>
        <v>30011232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6">
        <v>8391679</v>
      </c>
      <c r="K39" s="6">
        <f>30765492</f>
        <v>30765492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6"/>
      <c r="K40" s="6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6">
        <v>9299520</v>
      </c>
      <c r="K41" s="6">
        <f>8242646</f>
        <v>8242646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6"/>
      <c r="K42" s="6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6"/>
      <c r="K43" s="6">
        <f>43139</f>
        <v>43139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157">
        <v>17691199</v>
      </c>
      <c r="K44" s="157">
        <f>SUM(K39:K43)</f>
        <v>39051277</v>
      </c>
    </row>
    <row r="45" spans="1:11" ht="24.75" customHeight="1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157">
        <v>205952897</v>
      </c>
      <c r="K45" s="157"/>
    </row>
    <row r="46" spans="1:11" ht="23.25" customHeight="1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157"/>
      <c r="K46" s="157">
        <f>IF(K44&gt;K38,K44-K38,0)</f>
        <v>9040045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157">
        <v>36318582.58000016</v>
      </c>
      <c r="K47" s="157">
        <f>IF(K19-K20+K32-K33+K45-K46&gt;0,K19-K20+K32-K33+K45-K46,0)</f>
        <v>35690027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157"/>
      <c r="K48" s="157"/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158">
        <v>30068631</v>
      </c>
      <c r="K49" s="158">
        <v>66387214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6">
        <v>36318582.58000016</v>
      </c>
      <c r="K50" s="6">
        <f>K47</f>
        <v>35690027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6">
        <v>0</v>
      </c>
      <c r="K51" s="6"/>
    </row>
    <row r="52" spans="1:11" ht="12.75">
      <c r="A52" s="253" t="s">
        <v>177</v>
      </c>
      <c r="B52" s="254"/>
      <c r="C52" s="254"/>
      <c r="D52" s="254"/>
      <c r="E52" s="254"/>
      <c r="F52" s="254"/>
      <c r="G52" s="254"/>
      <c r="H52" s="254"/>
      <c r="I52" s="4">
        <v>44</v>
      </c>
      <c r="J52" s="159">
        <v>66387214</v>
      </c>
      <c r="K52" s="159">
        <f>K49+K50-K51</f>
        <v>102077241</v>
      </c>
    </row>
    <row r="55" ht="12.75">
      <c r="K55" s="107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K36:K44 K46:K47 K49: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40" customWidth="1"/>
  </cols>
  <sheetData>
    <row r="1" spans="1:11" ht="12.75" customHeight="1">
      <c r="A1" s="285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7" t="s">
        <v>59</v>
      </c>
      <c r="B4" s="287"/>
      <c r="C4" s="287"/>
      <c r="D4" s="287"/>
      <c r="E4" s="287"/>
      <c r="F4" s="287"/>
      <c r="G4" s="287"/>
      <c r="H4" s="287"/>
      <c r="I4" s="51" t="s">
        <v>279</v>
      </c>
      <c r="J4" s="52" t="s">
        <v>310</v>
      </c>
      <c r="K4" s="52" t="s">
        <v>311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57">
        <v>2</v>
      </c>
      <c r="J5" s="58" t="s">
        <v>282</v>
      </c>
      <c r="K5" s="58" t="s">
        <v>283</v>
      </c>
    </row>
    <row r="6" spans="1:11" ht="12.75">
      <c r="A6" s="247" t="s">
        <v>156</v>
      </c>
      <c r="B6" s="263"/>
      <c r="C6" s="263"/>
      <c r="D6" s="263"/>
      <c r="E6" s="263"/>
      <c r="F6" s="263"/>
      <c r="G6" s="263"/>
      <c r="H6" s="263"/>
      <c r="I6" s="283"/>
      <c r="J6" s="283"/>
      <c r="K6" s="284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6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6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6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6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6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49"/>
      <c r="K12" s="41"/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6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6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6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6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6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6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49"/>
      <c r="K19" s="41"/>
    </row>
    <row r="20" spans="1:11" ht="24" customHeight="1">
      <c r="A20" s="226" t="s">
        <v>108</v>
      </c>
      <c r="B20" s="292"/>
      <c r="C20" s="292"/>
      <c r="D20" s="292"/>
      <c r="E20" s="292"/>
      <c r="F20" s="292"/>
      <c r="G20" s="292"/>
      <c r="H20" s="293"/>
      <c r="I20" s="1">
        <v>14</v>
      </c>
      <c r="J20" s="49"/>
      <c r="K20" s="41"/>
    </row>
    <row r="21" spans="1:11" ht="21.75" customHeight="1">
      <c r="A21" s="244" t="s">
        <v>109</v>
      </c>
      <c r="B21" s="294"/>
      <c r="C21" s="294"/>
      <c r="D21" s="294"/>
      <c r="E21" s="294"/>
      <c r="F21" s="294"/>
      <c r="G21" s="294"/>
      <c r="H21" s="295"/>
      <c r="I21" s="1">
        <v>15</v>
      </c>
      <c r="J21" s="49"/>
      <c r="K21" s="41"/>
    </row>
    <row r="22" spans="1:11" ht="12.75">
      <c r="A22" s="247" t="s">
        <v>159</v>
      </c>
      <c r="B22" s="263"/>
      <c r="C22" s="263"/>
      <c r="D22" s="263"/>
      <c r="E22" s="263"/>
      <c r="F22" s="263"/>
      <c r="G22" s="263"/>
      <c r="H22" s="263"/>
      <c r="I22" s="283"/>
      <c r="J22" s="283"/>
      <c r="K22" s="284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6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6"/>
    </row>
    <row r="25" spans="1:11" ht="12.75">
      <c r="A25" s="229" t="s">
        <v>312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6"/>
    </row>
    <row r="26" spans="1:11" ht="12.75">
      <c r="A26" s="229" t="s">
        <v>313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6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6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49"/>
      <c r="K28" s="41"/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6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6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6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49"/>
      <c r="K32" s="41"/>
    </row>
    <row r="33" spans="1:11" ht="27" customHeight="1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49"/>
      <c r="K33" s="41"/>
    </row>
    <row r="34" spans="1:11" ht="24" customHeight="1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49"/>
      <c r="K34" s="41"/>
    </row>
    <row r="35" spans="1:11" ht="12.75">
      <c r="A35" s="247" t="s">
        <v>160</v>
      </c>
      <c r="B35" s="263"/>
      <c r="C35" s="263"/>
      <c r="D35" s="263"/>
      <c r="E35" s="263"/>
      <c r="F35" s="263"/>
      <c r="G35" s="263"/>
      <c r="H35" s="263"/>
      <c r="I35" s="283">
        <v>0</v>
      </c>
      <c r="J35" s="283"/>
      <c r="K35" s="284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6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6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6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49"/>
      <c r="K39" s="41"/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6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6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6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6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6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49"/>
      <c r="K45" s="41"/>
    </row>
    <row r="46" spans="1:11" ht="24" customHeight="1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49"/>
      <c r="K46" s="41"/>
    </row>
    <row r="47" spans="1:11" ht="21" customHeight="1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49"/>
      <c r="K47" s="41"/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49"/>
      <c r="K48" s="41"/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49"/>
      <c r="K49" s="41"/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6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6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6"/>
    </row>
    <row r="53" spans="1:11" ht="12.75">
      <c r="A53" s="244" t="s">
        <v>177</v>
      </c>
      <c r="B53" s="245"/>
      <c r="C53" s="245"/>
      <c r="D53" s="245"/>
      <c r="E53" s="245"/>
      <c r="F53" s="245"/>
      <c r="G53" s="245"/>
      <c r="H53" s="245"/>
      <c r="I53" s="4">
        <v>45</v>
      </c>
      <c r="J53" s="50"/>
      <c r="K53" s="47"/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1" width="15.7109375" style="60" customWidth="1"/>
    <col min="12" max="16384" width="9.140625" style="60" customWidth="1"/>
  </cols>
  <sheetData>
    <row r="1" spans="1:12" ht="12.75">
      <c r="A1" s="302" t="s">
        <v>280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59"/>
    </row>
    <row r="2" spans="1:12" ht="15.75">
      <c r="A2" s="129"/>
      <c r="B2" s="130"/>
      <c r="C2" s="313" t="s">
        <v>281</v>
      </c>
      <c r="D2" s="313"/>
      <c r="E2" s="132">
        <v>42005</v>
      </c>
      <c r="F2" s="131" t="s">
        <v>250</v>
      </c>
      <c r="G2" s="314">
        <v>42369</v>
      </c>
      <c r="H2" s="315"/>
      <c r="I2" s="130"/>
      <c r="J2" s="130"/>
      <c r="K2" s="133"/>
      <c r="L2" s="61"/>
    </row>
    <row r="3" spans="1:11" ht="23.25">
      <c r="A3" s="316" t="s">
        <v>59</v>
      </c>
      <c r="B3" s="316"/>
      <c r="C3" s="316"/>
      <c r="D3" s="316"/>
      <c r="E3" s="316"/>
      <c r="F3" s="316"/>
      <c r="G3" s="316"/>
      <c r="H3" s="316"/>
      <c r="I3" s="63" t="s">
        <v>304</v>
      </c>
      <c r="J3" s="64" t="s">
        <v>150</v>
      </c>
      <c r="K3" s="64" t="s">
        <v>151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66">
        <v>2</v>
      </c>
      <c r="J4" s="65" t="s">
        <v>282</v>
      </c>
      <c r="K4" s="65" t="s">
        <v>283</v>
      </c>
    </row>
    <row r="5" spans="1:11" ht="12.75">
      <c r="A5" s="305" t="s">
        <v>284</v>
      </c>
      <c r="B5" s="306"/>
      <c r="C5" s="306"/>
      <c r="D5" s="306"/>
      <c r="E5" s="306"/>
      <c r="F5" s="306"/>
      <c r="G5" s="306"/>
      <c r="H5" s="306"/>
      <c r="I5" s="33">
        <v>1</v>
      </c>
      <c r="J5" s="34">
        <v>247193050</v>
      </c>
      <c r="K5" s="35">
        <v>247193050</v>
      </c>
    </row>
    <row r="6" spans="1:11" ht="12.75">
      <c r="A6" s="305" t="s">
        <v>285</v>
      </c>
      <c r="B6" s="306"/>
      <c r="C6" s="306"/>
      <c r="D6" s="306"/>
      <c r="E6" s="306"/>
      <c r="F6" s="306"/>
      <c r="G6" s="306"/>
      <c r="H6" s="306"/>
      <c r="I6" s="33">
        <v>2</v>
      </c>
      <c r="J6" s="35">
        <v>86141670</v>
      </c>
      <c r="K6" s="35">
        <v>86141670</v>
      </c>
    </row>
    <row r="7" spans="1:11" ht="12.75">
      <c r="A7" s="305" t="s">
        <v>286</v>
      </c>
      <c r="B7" s="306"/>
      <c r="C7" s="306"/>
      <c r="D7" s="306"/>
      <c r="E7" s="306"/>
      <c r="F7" s="306"/>
      <c r="G7" s="306"/>
      <c r="H7" s="306"/>
      <c r="I7" s="33">
        <v>3</v>
      </c>
      <c r="J7" s="35">
        <v>74097665</v>
      </c>
      <c r="K7" s="35">
        <v>76306050</v>
      </c>
    </row>
    <row r="8" spans="1:11" ht="12.75">
      <c r="A8" s="305" t="s">
        <v>287</v>
      </c>
      <c r="B8" s="306"/>
      <c r="C8" s="306"/>
      <c r="D8" s="306"/>
      <c r="E8" s="306"/>
      <c r="F8" s="306"/>
      <c r="G8" s="306"/>
      <c r="H8" s="306"/>
      <c r="I8" s="33">
        <v>4</v>
      </c>
      <c r="J8" s="35">
        <v>-115848613</v>
      </c>
      <c r="K8" s="35">
        <v>-150679460</v>
      </c>
    </row>
    <row r="9" spans="1:11" ht="12.75">
      <c r="A9" s="305" t="s">
        <v>288</v>
      </c>
      <c r="B9" s="306"/>
      <c r="C9" s="306"/>
      <c r="D9" s="306"/>
      <c r="E9" s="306"/>
      <c r="F9" s="306"/>
      <c r="G9" s="306"/>
      <c r="H9" s="306"/>
      <c r="I9" s="33">
        <v>5</v>
      </c>
      <c r="J9" s="35">
        <v>-32210745</v>
      </c>
      <c r="K9" s="35">
        <v>4018643</v>
      </c>
    </row>
    <row r="10" spans="1:11" ht="12.75">
      <c r="A10" s="305" t="s">
        <v>289</v>
      </c>
      <c r="B10" s="306"/>
      <c r="C10" s="306"/>
      <c r="D10" s="306"/>
      <c r="E10" s="306"/>
      <c r="F10" s="306"/>
      <c r="G10" s="306"/>
      <c r="H10" s="306"/>
      <c r="I10" s="33">
        <v>6</v>
      </c>
      <c r="J10" s="35">
        <v>40014627</v>
      </c>
      <c r="K10" s="35">
        <v>40014627</v>
      </c>
    </row>
    <row r="11" spans="1:11" ht="12.75">
      <c r="A11" s="305" t="s">
        <v>290</v>
      </c>
      <c r="B11" s="306"/>
      <c r="C11" s="306"/>
      <c r="D11" s="306"/>
      <c r="E11" s="306"/>
      <c r="F11" s="306"/>
      <c r="G11" s="306"/>
      <c r="H11" s="306"/>
      <c r="I11" s="33">
        <v>7</v>
      </c>
      <c r="J11" s="35"/>
      <c r="K11" s="35"/>
    </row>
    <row r="12" spans="1:11" ht="12.75">
      <c r="A12" s="305" t="s">
        <v>291</v>
      </c>
      <c r="B12" s="306"/>
      <c r="C12" s="306"/>
      <c r="D12" s="306"/>
      <c r="E12" s="306"/>
      <c r="F12" s="306"/>
      <c r="G12" s="306"/>
      <c r="H12" s="306"/>
      <c r="I12" s="33">
        <v>8</v>
      </c>
      <c r="J12" s="35"/>
      <c r="K12" s="35"/>
    </row>
    <row r="13" spans="1:11" ht="12.75">
      <c r="A13" s="305" t="s">
        <v>292</v>
      </c>
      <c r="B13" s="306"/>
      <c r="C13" s="306"/>
      <c r="D13" s="306"/>
      <c r="E13" s="306"/>
      <c r="F13" s="306"/>
      <c r="G13" s="306"/>
      <c r="H13" s="306"/>
      <c r="I13" s="33">
        <v>9</v>
      </c>
      <c r="J13" s="35"/>
      <c r="K13" s="35"/>
    </row>
    <row r="14" spans="1:11" ht="12.75">
      <c r="A14" s="307" t="s">
        <v>293</v>
      </c>
      <c r="B14" s="308"/>
      <c r="C14" s="308"/>
      <c r="D14" s="308"/>
      <c r="E14" s="308"/>
      <c r="F14" s="308"/>
      <c r="G14" s="308"/>
      <c r="H14" s="308"/>
      <c r="I14" s="33">
        <v>10</v>
      </c>
      <c r="J14" s="156">
        <f>SUM(J5:J13)</f>
        <v>299387654</v>
      </c>
      <c r="K14" s="157">
        <f>SUM(K5:K13)</f>
        <v>302994580</v>
      </c>
    </row>
    <row r="15" spans="1:11" ht="12.75">
      <c r="A15" s="305" t="s">
        <v>294</v>
      </c>
      <c r="B15" s="306"/>
      <c r="C15" s="306"/>
      <c r="D15" s="306"/>
      <c r="E15" s="306"/>
      <c r="F15" s="306"/>
      <c r="G15" s="306"/>
      <c r="H15" s="306"/>
      <c r="I15" s="33">
        <v>11</v>
      </c>
      <c r="J15" s="35"/>
      <c r="K15" s="35"/>
    </row>
    <row r="16" spans="1:11" ht="12.75">
      <c r="A16" s="305" t="s">
        <v>295</v>
      </c>
      <c r="B16" s="306"/>
      <c r="C16" s="306"/>
      <c r="D16" s="306"/>
      <c r="E16" s="306"/>
      <c r="F16" s="306"/>
      <c r="G16" s="306"/>
      <c r="H16" s="306"/>
      <c r="I16" s="33">
        <v>12</v>
      </c>
      <c r="J16" s="35"/>
      <c r="K16" s="35"/>
    </row>
    <row r="17" spans="1:11" ht="12.75">
      <c r="A17" s="305" t="s">
        <v>296</v>
      </c>
      <c r="B17" s="306"/>
      <c r="C17" s="306"/>
      <c r="D17" s="306"/>
      <c r="E17" s="306"/>
      <c r="F17" s="306"/>
      <c r="G17" s="306"/>
      <c r="H17" s="306"/>
      <c r="I17" s="33">
        <v>13</v>
      </c>
      <c r="J17" s="35"/>
      <c r="K17" s="35"/>
    </row>
    <row r="18" spans="1:11" ht="12.75">
      <c r="A18" s="305" t="s">
        <v>297</v>
      </c>
      <c r="B18" s="306"/>
      <c r="C18" s="306"/>
      <c r="D18" s="306"/>
      <c r="E18" s="306"/>
      <c r="F18" s="306"/>
      <c r="G18" s="306"/>
      <c r="H18" s="306"/>
      <c r="I18" s="33">
        <v>14</v>
      </c>
      <c r="J18" s="35"/>
      <c r="K18" s="35"/>
    </row>
    <row r="19" spans="1:11" ht="12.75">
      <c r="A19" s="305" t="s">
        <v>298</v>
      </c>
      <c r="B19" s="306"/>
      <c r="C19" s="306"/>
      <c r="D19" s="306"/>
      <c r="E19" s="306"/>
      <c r="F19" s="306"/>
      <c r="G19" s="306"/>
      <c r="H19" s="306"/>
      <c r="I19" s="33">
        <v>15</v>
      </c>
      <c r="J19" s="35"/>
      <c r="K19" s="35"/>
    </row>
    <row r="20" spans="1:11" ht="12.75">
      <c r="A20" s="305" t="s">
        <v>299</v>
      </c>
      <c r="B20" s="306"/>
      <c r="C20" s="306"/>
      <c r="D20" s="306"/>
      <c r="E20" s="306"/>
      <c r="F20" s="306"/>
      <c r="G20" s="306"/>
      <c r="H20" s="306"/>
      <c r="I20" s="33">
        <v>16</v>
      </c>
      <c r="J20" s="35"/>
      <c r="K20" s="35"/>
    </row>
    <row r="21" spans="1:11" ht="12.75">
      <c r="A21" s="307" t="s">
        <v>300</v>
      </c>
      <c r="B21" s="308"/>
      <c r="C21" s="308"/>
      <c r="D21" s="308"/>
      <c r="E21" s="308"/>
      <c r="F21" s="308"/>
      <c r="G21" s="308"/>
      <c r="H21" s="308"/>
      <c r="I21" s="33">
        <v>17</v>
      </c>
      <c r="J21" s="62"/>
      <c r="K21" s="62"/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296" t="s">
        <v>301</v>
      </c>
      <c r="B23" s="297"/>
      <c r="C23" s="297"/>
      <c r="D23" s="297"/>
      <c r="E23" s="297"/>
      <c r="F23" s="297"/>
      <c r="G23" s="297"/>
      <c r="H23" s="297"/>
      <c r="I23" s="36">
        <v>18</v>
      </c>
      <c r="J23" s="34">
        <v>299387654</v>
      </c>
      <c r="K23" s="34">
        <v>302994579.82022595</v>
      </c>
    </row>
    <row r="24" spans="1:11" ht="17.25" customHeight="1">
      <c r="A24" s="298" t="s">
        <v>302</v>
      </c>
      <c r="B24" s="299"/>
      <c r="C24" s="299"/>
      <c r="D24" s="299"/>
      <c r="E24" s="299"/>
      <c r="F24" s="299"/>
      <c r="G24" s="299"/>
      <c r="H24" s="299"/>
      <c r="I24" s="37">
        <v>19</v>
      </c>
      <c r="J24" s="62">
        <v>-647086</v>
      </c>
      <c r="K24" s="62">
        <v>-695870</v>
      </c>
    </row>
    <row r="25" spans="1:11" ht="30" customHeight="1">
      <c r="A25" s="300" t="s">
        <v>303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  <row r="51" ht="12.75">
      <c r="K51" s="60">
        <v>0</v>
      </c>
    </row>
    <row r="52" ht="12.75">
      <c r="K52" s="60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M13:M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2014-06-23T16:05:34Z</cp:lastPrinted>
  <dcterms:created xsi:type="dcterms:W3CDTF">2008-10-17T11:51:54Z</dcterms:created>
  <dcterms:modified xsi:type="dcterms:W3CDTF">2016-04-29T13:24:40Z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